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minvestgroup-my.sharepoint.com/personal/ddelaspenas_minvest_net/Documents/Escritorio/Precios/Fleet/2023/11. Noviembre/"/>
    </mc:Choice>
  </mc:AlternateContent>
  <xr:revisionPtr revIDLastSave="739" documentId="13_ncr:1_{75DD7B11-1629-45A1-9A33-050C7A54F26B}" xr6:coauthVersionLast="47" xr6:coauthVersionMax="47" xr10:uidLastSave="{7A6DA214-3A4D-4868-AE02-B79D416F29FF}"/>
  <bookViews>
    <workbookView xWindow="-120" yWindow="-120" windowWidth="29040" windowHeight="15840" activeTab="1" xr2:uid="{00000000-000D-0000-FFFF-FFFF00000000}"/>
  </bookViews>
  <sheets>
    <sheet name="LPF 11-2023" sheetId="1" r:id="rId1"/>
    <sheet name="Bonos BV LPF 11-2023" sheetId="2" r:id="rId2"/>
    <sheet name="LP 11-2023 con Códigos" sheetId="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QQ" localSheetId="0">#REF!</definedName>
    <definedName name="\QQ">#REF!</definedName>
    <definedName name="_" localSheetId="0">#REF!</definedName>
    <definedName name="_">#REF!</definedName>
    <definedName name="_?">#N/A</definedName>
    <definedName name="_??" localSheetId="0">#REF!</definedName>
    <definedName name="_??">#REF!</definedName>
    <definedName name="_???" localSheetId="0">#REF!</definedName>
    <definedName name="_???">#REF!</definedName>
    <definedName name="_??A" localSheetId="0">#REF!</definedName>
    <definedName name="_??A">#REF!</definedName>
    <definedName name="_??A?A">#REF!</definedName>
    <definedName name="_??A?B">#REF!</definedName>
    <definedName name="_??B">#REF!</definedName>
    <definedName name="_??켖?R">#REF!</definedName>
    <definedName name="_?_컛?___i">#REF!</definedName>
    <definedName name="_?AAI??">#REF!</definedName>
    <definedName name="_?E?AAI?E?쭵?">#REF!</definedName>
    <definedName name="_?RE?AAI?RE??쬕??I">#REF!</definedName>
    <definedName name="_?쬕o?쬕?ERA?ERiA">#REF!</definedName>
    <definedName name="_?쬕o?쬕?ERA?ERiB">#REF!</definedName>
    <definedName name="_?쬕쭵??쬕?RA?ER?쬾O?R??R">#REF!</definedName>
    <definedName name="__?">#REF!</definedName>
    <definedName name="__??">#REF!</definedName>
    <definedName name="__???">#REF!</definedName>
    <definedName name="__??A">#REF!</definedName>
    <definedName name="__??A?A">#REF!</definedName>
    <definedName name="__??A?B">#REF!</definedName>
    <definedName name="__??B">#REF!</definedName>
    <definedName name="__??켖?R">#REF!</definedName>
    <definedName name="__?_컛?___i">#REF!</definedName>
    <definedName name="__?AAI??">#REF!</definedName>
    <definedName name="__?E?AAI?E?쭵?">#REF!</definedName>
    <definedName name="__?RE?AAI?RE??쬕??I">#REF!</definedName>
    <definedName name="__?쬕o?쬕?ERA?ERiA">#REF!</definedName>
    <definedName name="__?쬕o?쬕?ERA?ERiB">#REF!</definedName>
    <definedName name="__?쬕쭵??쬕?RA?ER?쬾O?R??R">#REF!</definedName>
    <definedName name="___?">#REF!</definedName>
    <definedName name="______R3_t">#N/A</definedName>
    <definedName name="_____ADR1" localSheetId="0">#REF!</definedName>
    <definedName name="_____ADR1">#REF!</definedName>
    <definedName name="_____PC1" localSheetId="0">#REF!</definedName>
    <definedName name="_____PC1">#REF!</definedName>
    <definedName name="_____veh1" localSheetId="0">#REF!</definedName>
    <definedName name="_____veh1">#REF!</definedName>
    <definedName name="_____veh2">#REF!</definedName>
    <definedName name="_____veh8">#REF!</definedName>
    <definedName name="_____veh9">#REF!</definedName>
    <definedName name="____ADR1">#REF!</definedName>
    <definedName name="____PC1">#REF!</definedName>
    <definedName name="____VA1">#REF!</definedName>
    <definedName name="____veh1">#REF!</definedName>
    <definedName name="____veh10">#REF!</definedName>
    <definedName name="____veh2">#REF!</definedName>
    <definedName name="____veh3">#REF!</definedName>
    <definedName name="____veh4">#REF!</definedName>
    <definedName name="____veh5">#REF!</definedName>
    <definedName name="____veh6">#REF!</definedName>
    <definedName name="____veh7">#REF!</definedName>
    <definedName name="____veh8">#REF!</definedName>
    <definedName name="____veh9">#REF!</definedName>
    <definedName name="___A3" localSheetId="0" hidden="1">{#N/A,#N/A,FALSE,"단축1";#N/A,#N/A,FALSE,"단축2";#N/A,#N/A,FALSE,"단축3";#N/A,#N/A,FALSE,"장축";#N/A,#N/A,FALSE,"4WD"}</definedName>
    <definedName name="___A3" hidden="1">{#N/A,#N/A,FALSE,"단축1";#N/A,#N/A,FALSE,"단축2";#N/A,#N/A,FALSE,"단축3";#N/A,#N/A,FALSE,"장축";#N/A,#N/A,FALSE,"4WD"}</definedName>
    <definedName name="___ADR1" localSheetId="0">#REF!</definedName>
    <definedName name="___ADR1">#REF!</definedName>
    <definedName name="___PC1" localSheetId="0">#REF!</definedName>
    <definedName name="___PC1">#REF!</definedName>
    <definedName name="___RM3">[1]Sheet1!$M$2</definedName>
    <definedName name="___VA1" localSheetId="0">#REF!</definedName>
    <definedName name="___VA1">#REF!</definedName>
    <definedName name="___veh1" localSheetId="0">#REF!</definedName>
    <definedName name="___veh1">#REF!</definedName>
    <definedName name="___veh10" localSheetId="0">#REF!</definedName>
    <definedName name="___veh10">#REF!</definedName>
    <definedName name="___veh2">#REF!</definedName>
    <definedName name="___veh3">#REF!</definedName>
    <definedName name="___veh4">#REF!</definedName>
    <definedName name="___veh5">#REF!</definedName>
    <definedName name="___veh6">#REF!</definedName>
    <definedName name="___veh7">#REF!</definedName>
    <definedName name="___veh8">#REF!</definedName>
    <definedName name="___veh9">#REF!</definedName>
    <definedName name="__a1">#REF!</definedName>
    <definedName name="__a2">#REF!</definedName>
    <definedName name="__a3">#REF!</definedName>
    <definedName name="__ADR1">#REF!</definedName>
    <definedName name="__b1">#REF!</definedName>
    <definedName name="__FF3">#REF!</definedName>
    <definedName name="__PC1">#REF!</definedName>
    <definedName name="__RM3">[1]Sheet1!$M$2</definedName>
    <definedName name="__T2" localSheetId="0" hidden="1">{#N/A,#N/A,FALSE,"단축1";#N/A,#N/A,FALSE,"단축2";#N/A,#N/A,FALSE,"단축3";#N/A,#N/A,FALSE,"장축";#N/A,#N/A,FALSE,"4WD"}</definedName>
    <definedName name="__T2" hidden="1">{#N/A,#N/A,FALSE,"단축1";#N/A,#N/A,FALSE,"단축2";#N/A,#N/A,FALSE,"단축3";#N/A,#N/A,FALSE,"장축";#N/A,#N/A,FALSE,"4WD"}</definedName>
    <definedName name="__VA1" localSheetId="0">#REF!</definedName>
    <definedName name="__VA1">#REF!</definedName>
    <definedName name="__veh1" localSheetId="0">#REF!</definedName>
    <definedName name="__veh1">#REF!</definedName>
    <definedName name="__veh10" localSheetId="0">#REF!</definedName>
    <definedName name="__veh10">#REF!</definedName>
    <definedName name="__veh2">#REF!</definedName>
    <definedName name="__veh3">#REF!</definedName>
    <definedName name="__veh4">#REF!</definedName>
    <definedName name="__veh5">#REF!</definedName>
    <definedName name="__veh6">#REF!</definedName>
    <definedName name="__veh7">#REF!</definedName>
    <definedName name="__veh8">#REF!</definedName>
    <definedName name="__veh9">#REF!</definedName>
    <definedName name="_1">#REF!</definedName>
    <definedName name="_2">#REF!</definedName>
    <definedName name="_2_0">'[2]2.대외공문'!#REF!</definedName>
    <definedName name="_3" localSheetId="0">#REF!</definedName>
    <definedName name="_3">#REF!</definedName>
    <definedName name="_4_0_0R">'[2]2.대외공문'!#REF!</definedName>
    <definedName name="_61q_profit" localSheetId="0">#REF!</definedName>
    <definedName name="_61q_profit">#REF!</definedName>
    <definedName name="_61Q_PROFIT.1" localSheetId="0">#REF!</definedName>
    <definedName name="_61Q_PROFIT.1">#REF!</definedName>
    <definedName name="_a1" localSheetId="0">#REF!</definedName>
    <definedName name="_a1">#REF!</definedName>
    <definedName name="_a10">#REF!</definedName>
    <definedName name="_a10BA">#REF!</definedName>
    <definedName name="_a10BP">#REF!</definedName>
    <definedName name="_a10OP">#REF!</definedName>
    <definedName name="_a10T">#REF!</definedName>
    <definedName name="_a10ZP">#REF!</definedName>
    <definedName name="_a11">#REF!</definedName>
    <definedName name="_a11BA">#REF!</definedName>
    <definedName name="_a11BP">#REF!</definedName>
    <definedName name="_a11OP">#REF!</definedName>
    <definedName name="_a11T">#REF!</definedName>
    <definedName name="_a11ZP">#REF!</definedName>
    <definedName name="_a1BA">#REF!</definedName>
    <definedName name="_a1BP">#REF!</definedName>
    <definedName name="_a1OP">#REF!</definedName>
    <definedName name="_a1T">#REF!</definedName>
    <definedName name="_a1ZP">#REF!</definedName>
    <definedName name="_a2">#REF!</definedName>
    <definedName name="_a2BA">#REF!</definedName>
    <definedName name="_a2BP">#REF!</definedName>
    <definedName name="_a2OP">#REF!</definedName>
    <definedName name="_a2T">#REF!</definedName>
    <definedName name="_a2ZP">#REF!</definedName>
    <definedName name="_a3">#REF!</definedName>
    <definedName name="_a3BA">#REF!</definedName>
    <definedName name="_a3BP">#REF!</definedName>
    <definedName name="_a3OP">#REF!</definedName>
    <definedName name="_a3T">#REF!</definedName>
    <definedName name="_a3ZP">#REF!</definedName>
    <definedName name="_a4">#REF!</definedName>
    <definedName name="_Ａ４1">#N/A</definedName>
    <definedName name="_Ａ４2">#N/A</definedName>
    <definedName name="_a4BA" localSheetId="0">#REF!</definedName>
    <definedName name="_a4BA">#REF!</definedName>
    <definedName name="_a4BP" localSheetId="0">#REF!</definedName>
    <definedName name="_a4BP">#REF!</definedName>
    <definedName name="_a4OP" localSheetId="0">#REF!</definedName>
    <definedName name="_a4OP">#REF!</definedName>
    <definedName name="_a4T">#REF!</definedName>
    <definedName name="_a4ZP">#REF!</definedName>
    <definedName name="_a5">#REF!</definedName>
    <definedName name="_a5BA">#REF!</definedName>
    <definedName name="_a5BP">#REF!</definedName>
    <definedName name="_a5OP">#REF!</definedName>
    <definedName name="_a5T">#REF!</definedName>
    <definedName name="_a5ZP">#REF!</definedName>
    <definedName name="_a6">#REF!</definedName>
    <definedName name="_a6BA">#REF!</definedName>
    <definedName name="_a6BP">#REF!</definedName>
    <definedName name="_a6OP">#REF!</definedName>
    <definedName name="_a6T">#REF!</definedName>
    <definedName name="_a6ZP">#REF!</definedName>
    <definedName name="_a7">#REF!</definedName>
    <definedName name="_a7BA">#REF!</definedName>
    <definedName name="_a7BP">#REF!</definedName>
    <definedName name="_a7OP">#REF!</definedName>
    <definedName name="_a7T">#REF!</definedName>
    <definedName name="_a7ZP">#REF!</definedName>
    <definedName name="_a8">#REF!</definedName>
    <definedName name="_a8BA">#REF!</definedName>
    <definedName name="_a8BP">#REF!</definedName>
    <definedName name="_a8OP">#REF!</definedName>
    <definedName name="_a8T">#REF!</definedName>
    <definedName name="_a8ZP">#REF!</definedName>
    <definedName name="_a9">#REF!</definedName>
    <definedName name="_a9BA">#REF!</definedName>
    <definedName name="_a9BP">#REF!</definedName>
    <definedName name="_a9OP">#REF!</definedName>
    <definedName name="_a9T">#REF!</definedName>
    <definedName name="_a9ZP">#REF!</definedName>
    <definedName name="_aA1">#REF!</definedName>
    <definedName name="_aA10">#REF!</definedName>
    <definedName name="_aA10T">#REF!</definedName>
    <definedName name="_aA11">#REF!</definedName>
    <definedName name="_aA11T">#REF!</definedName>
    <definedName name="_aA1T">#REF!</definedName>
    <definedName name="_aA2">#REF!</definedName>
    <definedName name="_aA2T">#REF!</definedName>
    <definedName name="_aA3">#REF!</definedName>
    <definedName name="_aA3T">#REF!</definedName>
    <definedName name="_aA4">#REF!</definedName>
    <definedName name="_aA4T">#REF!</definedName>
    <definedName name="_aA5">#REF!</definedName>
    <definedName name="_aA5T">#REF!</definedName>
    <definedName name="_aA6">#REF!</definedName>
    <definedName name="_aA6T">#REF!</definedName>
    <definedName name="_aA7">#REF!</definedName>
    <definedName name="_aA7T">#REF!</definedName>
    <definedName name="_aA8">#REF!</definedName>
    <definedName name="_aA8T">#REF!</definedName>
    <definedName name="_aA9">#REF!</definedName>
    <definedName name="_aA9T">#REF!</definedName>
    <definedName name="_aB" localSheetId="0">_a1B</definedName>
    <definedName name="_aB">_a1B</definedName>
    <definedName name="_ADR1" localSheetId="0">#REF!</definedName>
    <definedName name="_ADR1">#REF!</definedName>
    <definedName name="_aO">#N/A</definedName>
    <definedName name="_aX" localSheetId="0">_a1X,_a2X,_a3X,_a4X</definedName>
    <definedName name="_aX">_a1X,_a2X,_a3X,_a4X</definedName>
    <definedName name="_aZ">#N/A</definedName>
    <definedName name="_b1" localSheetId="0">#REF!</definedName>
    <definedName name="_b1">#REF!</definedName>
    <definedName name="_b10" localSheetId="0">#REF!</definedName>
    <definedName name="_b10">#REF!</definedName>
    <definedName name="_b11" localSheetId="0">#REF!</definedName>
    <definedName name="_b11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8">#REF!</definedName>
    <definedName name="_b9">#REF!</definedName>
    <definedName name="_bmk_a">#REF!</definedName>
    <definedName name="_bmk_aT">#REF!</definedName>
    <definedName name="_bmk_b">#REF!</definedName>
    <definedName name="_bO" localSheetId="0">_b1O</definedName>
    <definedName name="_bO">_b1O</definedName>
    <definedName name="_bZ" localSheetId="0">_b1Z</definedName>
    <definedName name="_bZ">_b1Z</definedName>
    <definedName name="_C1244ㅁ1430" localSheetId="0">#REF!</definedName>
    <definedName name="_C1244ㅁ1430">#REF!</definedName>
    <definedName name="_cO" localSheetId="0">_c1O</definedName>
    <definedName name="_cO">_c1O</definedName>
    <definedName name="_cZ" localSheetId="0">_c1Z</definedName>
    <definedName name="_cZ">_c1Z</definedName>
    <definedName name="_D3" localSheetId="0">#REF!</definedName>
    <definedName name="_D3">#REF!</definedName>
    <definedName name="_d31" localSheetId="0">#REF!</definedName>
    <definedName name="_d31">#REF!</definedName>
    <definedName name="_E_001" localSheetId="0">#REF!</definedName>
    <definedName name="_E_001">#REF!</definedName>
    <definedName name="_E_002">#REF!</definedName>
    <definedName name="_E_003">#REF!</definedName>
    <definedName name="_E_004">#REF!</definedName>
    <definedName name="_E_005">#REF!</definedName>
    <definedName name="_E_006">#REF!</definedName>
    <definedName name="_E_007">#REF!</definedName>
    <definedName name="_E_008">#REF!</definedName>
    <definedName name="_E_009">#REF!</definedName>
    <definedName name="_E_BMK">#REF!</definedName>
    <definedName name="_FF3">#REF!</definedName>
    <definedName name="_xlnm._FilterDatabase" localSheetId="2" hidden="1">'LP 11-2023 con Códigos'!$A$6:$P$100</definedName>
    <definedName name="_xlnm._FilterDatabase" localSheetId="0" hidden="1">'LPF 11-2023'!$B$6:$Y$6</definedName>
    <definedName name="_xlnm._FilterDatabase" hidden="1">#REF!</definedName>
    <definedName name="_G1" localSheetId="0">#REF!</definedName>
    <definedName name="_G1">#REF!</definedName>
    <definedName name="_H_001" localSheetId="0">#REF!</definedName>
    <definedName name="_H_001">#REF!</definedName>
    <definedName name="_H_002">#REF!</definedName>
    <definedName name="_H_003">#REF!</definedName>
    <definedName name="_H_004">#REF!</definedName>
    <definedName name="_H_005">#REF!</definedName>
    <definedName name="_H_006">#REF!</definedName>
    <definedName name="_H_007">#REF!</definedName>
    <definedName name="_H_008">#REF!</definedName>
    <definedName name="_H_009">#REF!</definedName>
    <definedName name="_H_BMK">#REF!</definedName>
    <definedName name="_H1">#REF!</definedName>
    <definedName name="_kg1">#REF!</definedName>
    <definedName name="_kg2">#REF!</definedName>
    <definedName name="_kg3">#REF!</definedName>
    <definedName name="_kg4">#REF!</definedName>
    <definedName name="_kg5">#REF!</definedName>
    <definedName name="_kg6">#REF!</definedName>
    <definedName name="_km1">#REF!</definedName>
    <definedName name="_km2">#REF!</definedName>
    <definedName name="_km3">#REF!</definedName>
    <definedName name="_km4">#REF!</definedName>
    <definedName name="_km5">#REF!</definedName>
    <definedName name="_km6">#REF!</definedName>
    <definedName name="_kw1">#REF!</definedName>
    <definedName name="_kw2">#REF!</definedName>
    <definedName name="_kw3">#REF!</definedName>
    <definedName name="_kw4">#REF!</definedName>
    <definedName name="_kw5">#REF!</definedName>
    <definedName name="_kw6">#REF!</definedName>
    <definedName name="_Order1" hidden="1">255</definedName>
    <definedName name="_Order2" hidden="1">255</definedName>
    <definedName name="_PC1" localSheetId="0">#REF!</definedName>
    <definedName name="_PC1">#REF!</definedName>
    <definedName name="_RM1">[1]Sheet1!$M$2</definedName>
    <definedName name="_RM2">[1]Sheet1!$M$2</definedName>
    <definedName name="_RM3">[1]Sheet1!$M$2</definedName>
    <definedName name="_S_001" localSheetId="0">#REF!</definedName>
    <definedName name="_S_001">#REF!</definedName>
    <definedName name="_S_002" localSheetId="0">#REF!</definedName>
    <definedName name="_S_002">#REF!</definedName>
    <definedName name="_S_003" localSheetId="0">#REF!</definedName>
    <definedName name="_S_003">#REF!</definedName>
    <definedName name="_S_004">#REF!</definedName>
    <definedName name="_S_005">#REF!</definedName>
    <definedName name="_S_006">#REF!</definedName>
    <definedName name="_S_007">#REF!</definedName>
    <definedName name="_S_008">#REF!</definedName>
    <definedName name="_S_009">#REF!</definedName>
    <definedName name="_S_BMK">#REF!</definedName>
    <definedName name="_SCH_101_">#REF!</definedName>
    <definedName name="_SCH_10301_10301">#REF!</definedName>
    <definedName name="_SCH_10301_10302">#REF!</definedName>
    <definedName name="_SCH_10301_129">#REF!</definedName>
    <definedName name="_SCH_10601_10601">#REF!</definedName>
    <definedName name="_SCH_10601_129">#REF!</definedName>
    <definedName name="_SCH_10701_10701">#REF!</definedName>
    <definedName name="_SCH_10701_129">#REF!</definedName>
    <definedName name="_SCH_108_">#REF!</definedName>
    <definedName name="_SCH_109_">#REF!</definedName>
    <definedName name="_SCH_1101_1101">#REF!</definedName>
    <definedName name="_SCH_1101_1102">#REF!</definedName>
    <definedName name="_SCH_1101_129">#REF!</definedName>
    <definedName name="_SCH_1101_130">#REF!</definedName>
    <definedName name="_SCH_1101_131">#REF!</definedName>
    <definedName name="_SCH_111_">#REF!</definedName>
    <definedName name="_SCH_112_">#REF!</definedName>
    <definedName name="_SCH_11401_11401">#REF!</definedName>
    <definedName name="_SCH_11401_129">#REF!</definedName>
    <definedName name="_SCH_11701_11701">#REF!</definedName>
    <definedName name="_SCH_11701_11702">#REF!</definedName>
    <definedName name="_SCH_11701_129">#REF!</definedName>
    <definedName name="_SCH_11801_11801">#REF!</definedName>
    <definedName name="_SCH_11801_11802">#REF!</definedName>
    <definedName name="_SCH_11801_11803">#REF!</definedName>
    <definedName name="_SCH_11801_11804">#REF!</definedName>
    <definedName name="_SCH_11801_11805">#REF!</definedName>
    <definedName name="_SCH_11801_11806">#REF!</definedName>
    <definedName name="_SCH_11801_129">#REF!</definedName>
    <definedName name="_SCH_11901_11901">#REF!</definedName>
    <definedName name="_SCH_11901_11903">#REF!</definedName>
    <definedName name="_SCH_11901_11904">#REF!</definedName>
    <definedName name="_SCH_11901_11905">#REF!</definedName>
    <definedName name="_SCH_11901_11907">#REF!</definedName>
    <definedName name="_SCH_11901_129">#REF!</definedName>
    <definedName name="_SCH_120_">#REF!</definedName>
    <definedName name="_SCH_1201_1201">#REF!</definedName>
    <definedName name="_SCH_1201_1202">#REF!</definedName>
    <definedName name="_SCH_1201_129">#REF!</definedName>
    <definedName name="_SCH_12501_12501">#REF!</definedName>
    <definedName name="_SCH_12501_12502">#REF!</definedName>
    <definedName name="_SCH_12501_12503">#REF!</definedName>
    <definedName name="_SCH_12501_129">#REF!</definedName>
    <definedName name="_SCH_12601_12601">#REF!</definedName>
    <definedName name="_SCH_12601_12602">#REF!</definedName>
    <definedName name="_SCH_12601_12603">#REF!</definedName>
    <definedName name="_SCH_12601_12604">#REF!</definedName>
    <definedName name="_SCH_12601_12606">#REF!</definedName>
    <definedName name="_SCH_12601_129">#REF!</definedName>
    <definedName name="_SCH_12901_129">#REF!</definedName>
    <definedName name="_SCH_12901_12901">#REF!</definedName>
    <definedName name="_SCH_130_">#REF!</definedName>
    <definedName name="_SCH_13001_129">#REF!</definedName>
    <definedName name="_SCH_13001_13001">#REF!</definedName>
    <definedName name="_SCH_1301_129">#REF!</definedName>
    <definedName name="_SCH_1301_130">#REF!</definedName>
    <definedName name="_SCH_1301_1301">#REF!</definedName>
    <definedName name="_SCH_1301_1302">#REF!</definedName>
    <definedName name="_SCH_1301_1303">#REF!</definedName>
    <definedName name="_SCH_1301_1304">#REF!</definedName>
    <definedName name="_SCH_1301_1307">#REF!</definedName>
    <definedName name="_SCH_1301_1309">#REF!</definedName>
    <definedName name="_SCH_1301_131">#REF!</definedName>
    <definedName name="_SCH_1301_1315">#REF!</definedName>
    <definedName name="_SCH_1301_1323">#REF!</definedName>
    <definedName name="_SCH_1301_1327">#REF!</definedName>
    <definedName name="_SCH_13101_129">#REF!</definedName>
    <definedName name="_SCH_13101_13101">#REF!</definedName>
    <definedName name="_SCH_13301_129">#REF!</definedName>
    <definedName name="_SCH_13301_13301">#REF!</definedName>
    <definedName name="_SCH_13501_13501">#REF!</definedName>
    <definedName name="_SCH_13601_129">#REF!</definedName>
    <definedName name="_SCH_13601_13601">#REF!</definedName>
    <definedName name="_SCH_13801_129">#REF!</definedName>
    <definedName name="_SCH_13801_13801">#REF!</definedName>
    <definedName name="_SCH_13801_13802">#REF!</definedName>
    <definedName name="_SCH_13901_129">#REF!</definedName>
    <definedName name="_SCH_13901_13901">#REF!</definedName>
    <definedName name="_SCH_13901_13902">#REF!</definedName>
    <definedName name="_SCH_1401_129">#REF!</definedName>
    <definedName name="_SCH_1401_130">#REF!</definedName>
    <definedName name="_SCH_1401_131">#REF!</definedName>
    <definedName name="_SCH_1401_1401">#REF!</definedName>
    <definedName name="_SCH_1401_1402">#REF!</definedName>
    <definedName name="_SCH_14101_129">#REF!</definedName>
    <definedName name="_SCH_14101_130">#REF!</definedName>
    <definedName name="_SCH_14101_131">#REF!</definedName>
    <definedName name="_SCH_14101_14101">#REF!</definedName>
    <definedName name="_SCH_14101_14102">#REF!</definedName>
    <definedName name="_SCH_14101_14103">#REF!</definedName>
    <definedName name="_SCH_14101_14104">#REF!</definedName>
    <definedName name="_SCH_14101_14105">#REF!</definedName>
    <definedName name="_SCH_14101_14110">#REF!</definedName>
    <definedName name="_SCH_14101_14113">#REF!</definedName>
    <definedName name="_SCH_14601_129">#REF!</definedName>
    <definedName name="_SCH_14601_14601">#REF!</definedName>
    <definedName name="_SCH_14601_14602">#REF!</definedName>
    <definedName name="_SCH_14701_129">#REF!</definedName>
    <definedName name="_SCH_14701_14701">#REF!</definedName>
    <definedName name="_SCH_14701_14702">#REF!</definedName>
    <definedName name="_SCH_14801_129">#REF!</definedName>
    <definedName name="_SCH_14801_14801">#REF!</definedName>
    <definedName name="_SCH_14801_14802">#REF!</definedName>
    <definedName name="_SCH_14901_129">#REF!</definedName>
    <definedName name="_SCH_14901_130">#REF!</definedName>
    <definedName name="_SCH_14901_131">#REF!</definedName>
    <definedName name="_SCH_14901_14901">#REF!</definedName>
    <definedName name="_SCH_14901_14903">#REF!</definedName>
    <definedName name="_SCH_14901_14904">#REF!</definedName>
    <definedName name="_SCH_14901_14905">#REF!</definedName>
    <definedName name="_SCH_14901_14907">#REF!</definedName>
    <definedName name="_SCH_15201_129">#REF!</definedName>
    <definedName name="_SCH_15201_15201">#REF!</definedName>
    <definedName name="_SCH_15201_15202">#REF!</definedName>
    <definedName name="_SCH_15301_15301">#REF!</definedName>
    <definedName name="_SCH_15301_15303">#REF!</definedName>
    <definedName name="_SCH_15301_15305">#REF!</definedName>
    <definedName name="_SCH_15301_15307">#REF!</definedName>
    <definedName name="_SCH_15301_15308">#REF!</definedName>
    <definedName name="_SCH_15303_">#REF!</definedName>
    <definedName name="_SCH_15304_">#REF!</definedName>
    <definedName name="_SCH_15401_15401">#REF!</definedName>
    <definedName name="_SCH_15601_129">#REF!</definedName>
    <definedName name="_SCH_15601_130">#REF!</definedName>
    <definedName name="_SCH_15601_131">#REF!</definedName>
    <definedName name="_SCH_15601_15601">#REF!</definedName>
    <definedName name="_SCH_15601_15602">#REF!</definedName>
    <definedName name="_SCH_15601_15603">#REF!</definedName>
    <definedName name="_SCH_15601_15604">#REF!</definedName>
    <definedName name="_SCH_15601_15607">#REF!</definedName>
    <definedName name="_SCH_15601_15608">#REF!</definedName>
    <definedName name="_SCH_15701_129">#REF!</definedName>
    <definedName name="_SCH_15701_15701">#REF!</definedName>
    <definedName name="_SCH_15701_15704">#REF!</definedName>
    <definedName name="_SCH_15901_129">#REF!</definedName>
    <definedName name="_SCH_15901_15901">#REF!</definedName>
    <definedName name="_SCH_15901_15906">#REF!</definedName>
    <definedName name="_SCH_15901_15907">#REF!</definedName>
    <definedName name="_SCH_1601_129">#REF!</definedName>
    <definedName name="_SCH_1601_1601">#REF!</definedName>
    <definedName name="_SCH_1601_1602">#REF!</definedName>
    <definedName name="_SCH_16301_129">#REF!</definedName>
    <definedName name="_SCH_16301_16301">#REF!</definedName>
    <definedName name="_SCH_16301_16302">#REF!</definedName>
    <definedName name="_SCH_16301_16303">#REF!</definedName>
    <definedName name="_SCH_16301_16304">#REF!</definedName>
    <definedName name="_SCH_16301_16306">#REF!</definedName>
    <definedName name="_SCH_16401_129">#REF!</definedName>
    <definedName name="_SCH_16401_16401">#REF!</definedName>
    <definedName name="_SCH_16401_16402">#REF!</definedName>
    <definedName name="_SCH_16501_129">#REF!</definedName>
    <definedName name="_SCH_16501_16501">#REF!</definedName>
    <definedName name="_SCH_16501_16502">#REF!</definedName>
    <definedName name="_SCH_16501_16503">#REF!</definedName>
    <definedName name="_SCH_16501_16504">#REF!</definedName>
    <definedName name="_SCH_16501_16505">#REF!</definedName>
    <definedName name="_SCH_16501_16506">#REF!</definedName>
    <definedName name="_SCH_16501_16508">#REF!</definedName>
    <definedName name="_SCH_16501_16509">#REF!</definedName>
    <definedName name="_SCH_16501_16510">#REF!</definedName>
    <definedName name="_SCH_16601_129">#REF!</definedName>
    <definedName name="_SCH_16601_16601">#REF!</definedName>
    <definedName name="_SCH_16601_16602">#REF!</definedName>
    <definedName name="_SCH_16601_16603">#REF!</definedName>
    <definedName name="_SCH_16601_16604">#REF!</definedName>
    <definedName name="_SCH_16701_129">#REF!</definedName>
    <definedName name="_SCH_16701_16701">#REF!</definedName>
    <definedName name="_SCH_16701_16702">#REF!</definedName>
    <definedName name="_SCH_16701_16703">#REF!</definedName>
    <definedName name="_SCH_16701_16704">#REF!</definedName>
    <definedName name="_SCH_16701_16706">#REF!</definedName>
    <definedName name="_SCH_16701_16707">#REF!</definedName>
    <definedName name="_SCH_16801_129">#REF!</definedName>
    <definedName name="_SCH_16801_16801">#REF!</definedName>
    <definedName name="_SCH_16801_16802">#REF!</definedName>
    <definedName name="_SCH_16801_16803">#REF!</definedName>
    <definedName name="_SCH_16801_16804">#REF!</definedName>
    <definedName name="_SCH_16801_16806">#REF!</definedName>
    <definedName name="_SCH_16801_16807">#REF!</definedName>
    <definedName name="_SCH_16901_129">#REF!</definedName>
    <definedName name="_SCH_16901_16901">#REF!</definedName>
    <definedName name="_SCH_16901_16903">#REF!</definedName>
    <definedName name="_SCH_16901_16904">#REF!</definedName>
    <definedName name="_SCH_16901_16906">#REF!</definedName>
    <definedName name="_SCH_16901_16907">#REF!</definedName>
    <definedName name="_SCH_17001_129">#REF!</definedName>
    <definedName name="_SCH_17001_17001">#REF!</definedName>
    <definedName name="_SCH_17001_17003">#REF!</definedName>
    <definedName name="_SCH_17001_17004">#REF!</definedName>
    <definedName name="_SCH_17001_17006">#REF!</definedName>
    <definedName name="_SCH_17001_17007">#REF!</definedName>
    <definedName name="_SCH_1701_129">#REF!</definedName>
    <definedName name="_SCH_1701_1701">#REF!</definedName>
    <definedName name="_SCH_1701_1702">#REF!</definedName>
    <definedName name="_SCH_17101_129">#REF!</definedName>
    <definedName name="_SCH_17101_17101">#REF!</definedName>
    <definedName name="_SCH_17101_17103">#REF!</definedName>
    <definedName name="_SCH_17101_17104">#REF!</definedName>
    <definedName name="_SCH_17101_17106">#REF!</definedName>
    <definedName name="_SCH_17101_17107">#REF!</definedName>
    <definedName name="_SCH_17301_129">#REF!</definedName>
    <definedName name="_SCH_17301_17301">#REF!</definedName>
    <definedName name="_SCH_17401_129">#REF!</definedName>
    <definedName name="_SCH_17401_17401">#REF!</definedName>
    <definedName name="_SCH_17401_17402">#REF!</definedName>
    <definedName name="_SCH_17401_17403">#REF!</definedName>
    <definedName name="_SCH_17501_129">#REF!</definedName>
    <definedName name="_SCH_17501_17501">#REF!</definedName>
    <definedName name="_SCH_17501_17503">#REF!</definedName>
    <definedName name="_SCH_17501_17504">#REF!</definedName>
    <definedName name="_SCH_17501_17505">#REF!</definedName>
    <definedName name="_SCH_17601_129">#REF!</definedName>
    <definedName name="_SCH_17601_17601">#REF!</definedName>
    <definedName name="_SCH_17601_17603">#REF!</definedName>
    <definedName name="_SCH_17601_17604">#REF!</definedName>
    <definedName name="_SCH_17601_17605">#REF!</definedName>
    <definedName name="_SCH_17701_129">#REF!</definedName>
    <definedName name="_SCH_17701_17701">#REF!</definedName>
    <definedName name="_SCH_17701_17702">#REF!</definedName>
    <definedName name="_SCH_17701_17703">#REF!</definedName>
    <definedName name="_SCH_17701_17704">#REF!</definedName>
    <definedName name="_SCH_17801_129">#REF!</definedName>
    <definedName name="_SCH_17801_17801">#REF!</definedName>
    <definedName name="_SCH_17801_17802">#REF!</definedName>
    <definedName name="_SCH_17801_17803">#REF!</definedName>
    <definedName name="_SCH_17801_17804">#REF!</definedName>
    <definedName name="_SCH_17801_17807">#REF!</definedName>
    <definedName name="_SCH_17801_17808">#REF!</definedName>
    <definedName name="_SCH_17801_17811">#REF!</definedName>
    <definedName name="_SCH_17801_17812">#REF!</definedName>
    <definedName name="_SCH_17801_17813">#REF!</definedName>
    <definedName name="_SCH_17801_17814">#REF!</definedName>
    <definedName name="_SCH_17801_17815">#REF!</definedName>
    <definedName name="_SCH_17801_17816">#REF!</definedName>
    <definedName name="_SCH_17901_129">#REF!</definedName>
    <definedName name="_SCH_17901_17901">#REF!</definedName>
    <definedName name="_SCH_17901_17903">#REF!</definedName>
    <definedName name="_SCH_17901_17904">#REF!</definedName>
    <definedName name="_SCH_17901_17905">#REF!</definedName>
    <definedName name="_SCH_17901_17906">#REF!</definedName>
    <definedName name="_SCH_17901_17908">#REF!</definedName>
    <definedName name="_SCH_17901_17909">#REF!</definedName>
    <definedName name="_SCH_17901_17911">#REF!</definedName>
    <definedName name="_SCH_17901_17912">#REF!</definedName>
    <definedName name="_SCH_17901_17913">#REF!</definedName>
    <definedName name="_SCH_17901_17914">#REF!</definedName>
    <definedName name="_SCH_17901_17915">#REF!</definedName>
    <definedName name="_SCH_17901_17916">#REF!</definedName>
    <definedName name="_SCH_18001_129">#REF!</definedName>
    <definedName name="_SCH_18001_18001">#REF!</definedName>
    <definedName name="_SCH_18001_18003">#REF!</definedName>
    <definedName name="_SCH_18001_18004">#REF!</definedName>
    <definedName name="_SCH_18001_18005">#REF!</definedName>
    <definedName name="_SCH_18001_18009">#REF!</definedName>
    <definedName name="_SCH_18001_18010">#REF!</definedName>
    <definedName name="_SCH_18001_18011">#REF!</definedName>
    <definedName name="_SCH_18001_18012">#REF!</definedName>
    <definedName name="_SCH_18001_18013">#REF!</definedName>
    <definedName name="_SCH_18001_18014">#REF!</definedName>
    <definedName name="_SCH_1801_129">#REF!</definedName>
    <definedName name="_SCH_1801_1801">#REF!</definedName>
    <definedName name="_SCH_1801_1803">#REF!</definedName>
    <definedName name="_SCH_18401_129">#REF!</definedName>
    <definedName name="_SCH_18401_18401">#REF!</definedName>
    <definedName name="_SCH_18401_18402">#REF!</definedName>
    <definedName name="_SCH_18401_18406">#REF!</definedName>
    <definedName name="_SCH_18401_18407">#REF!</definedName>
    <definedName name="_SCH_18401_18408">#REF!</definedName>
    <definedName name="_SCH_18401_18410">#REF!</definedName>
    <definedName name="_SCH_18501_129">#REF!</definedName>
    <definedName name="_SCH_18501_18501">#REF!</definedName>
    <definedName name="_SCH_18501_18502">#REF!</definedName>
    <definedName name="_SCH_18501_18503">#REF!</definedName>
    <definedName name="_SCH_18701_129">#REF!</definedName>
    <definedName name="_SCH_18701_18701">#REF!</definedName>
    <definedName name="_SCH_18701_18703">#REF!</definedName>
    <definedName name="_SCH_18701_18704">#REF!</definedName>
    <definedName name="_SCH_18801_129">#REF!</definedName>
    <definedName name="_SCH_18801_18801">#REF!</definedName>
    <definedName name="_SCH_1901_129">#REF!</definedName>
    <definedName name="_SCH_1901_1901">#REF!</definedName>
    <definedName name="_SCH_1901_1902">#REF!</definedName>
    <definedName name="_SCH_19101_129">#REF!</definedName>
    <definedName name="_SCH_19101_19101">#REF!</definedName>
    <definedName name="_SCH_19101_19102">#REF!</definedName>
    <definedName name="_SCH_19301_129">#REF!</definedName>
    <definedName name="_SCH_19301_19301">#REF!</definedName>
    <definedName name="_SCH_19301_19302">#REF!</definedName>
    <definedName name="_SCH_19401_129">#REF!</definedName>
    <definedName name="_SCH_19401_19401">#REF!</definedName>
    <definedName name="_SCH_19401_19402">#REF!</definedName>
    <definedName name="_SCH_19401_19403">#REF!</definedName>
    <definedName name="_SCH_19601_129">#REF!</definedName>
    <definedName name="_SCH_19601_19601">#REF!</definedName>
    <definedName name="_SCH_19601_19602">#REF!</definedName>
    <definedName name="_SCH_20001_129">#REF!</definedName>
    <definedName name="_SCH_20001_20001">#REF!</definedName>
    <definedName name="_SCH_20001_20002">#REF!</definedName>
    <definedName name="_SCH_20001_20003">#REF!</definedName>
    <definedName name="_SCH_20001_20004">#REF!</definedName>
    <definedName name="_SCH_20001_20005">#REF!</definedName>
    <definedName name="_SCH_20001_20006">#REF!</definedName>
    <definedName name="_SCH_20601_129">#REF!</definedName>
    <definedName name="_SCH_20601_20601">#REF!</definedName>
    <definedName name="_SCH_20601_20602">#REF!</definedName>
    <definedName name="_SCH_20601_20603">#REF!</definedName>
    <definedName name="_SCH_20601_20605">#REF!</definedName>
    <definedName name="_SCH_20601_20607">#REF!</definedName>
    <definedName name="_SCH_20601_20608">#REF!</definedName>
    <definedName name="_SCH_20601_20609">#REF!</definedName>
    <definedName name="_SCH_20601_20610">#REF!</definedName>
    <definedName name="_SCH_20602_">#REF!</definedName>
    <definedName name="_SCH_20801_129">#REF!</definedName>
    <definedName name="_SCH_20801_20801">#REF!</definedName>
    <definedName name="_SCH_20801_20802">#REF!</definedName>
    <definedName name="_SCH_20801_20807">#REF!</definedName>
    <definedName name="_SCH_20801_20809">#REF!</definedName>
    <definedName name="_SCH_20801_20811">#REF!</definedName>
    <definedName name="_SCH_20901_129">#REF!</definedName>
    <definedName name="_SCH_20901_20901">#REF!</definedName>
    <definedName name="_SCH_20901_20902">#REF!</definedName>
    <definedName name="_SCH_21001_129">#REF!</definedName>
    <definedName name="_SCH_21001_130">#REF!</definedName>
    <definedName name="_SCH_21001_131">#REF!</definedName>
    <definedName name="_SCH_21001_21001">#REF!</definedName>
    <definedName name="_SCH_21001_21003">#REF!</definedName>
    <definedName name="_SCH_21001_21005">#REF!</definedName>
    <definedName name="_SCH_21001_21006">#REF!</definedName>
    <definedName name="_SCH_21001_21007">#REF!</definedName>
    <definedName name="_SCH_21101_129">#REF!</definedName>
    <definedName name="_SCH_21101_21101">#REF!</definedName>
    <definedName name="_SCH_21201_129">#REF!</definedName>
    <definedName name="_SCH_21201_21201">#REF!</definedName>
    <definedName name="_SCH_21201_21202">#REF!</definedName>
    <definedName name="_SCH_21501_129">#REF!</definedName>
    <definedName name="_SCH_21501_130">#REF!</definedName>
    <definedName name="_SCH_21501_131">#REF!</definedName>
    <definedName name="_SCH_21501_21501">#REF!</definedName>
    <definedName name="_SCH_21501_21503">#REF!</definedName>
    <definedName name="_SCH_21601_129">#REF!</definedName>
    <definedName name="_SCH_21601_130">#REF!</definedName>
    <definedName name="_SCH_21601_131">#REF!</definedName>
    <definedName name="_SCH_21601_21601">#REF!</definedName>
    <definedName name="_SCH_21601_21602">#REF!</definedName>
    <definedName name="_SCH_21601_21603">#REF!</definedName>
    <definedName name="_SCH_21601_21604">#REF!</definedName>
    <definedName name="_SCH_21601_21605">#REF!</definedName>
    <definedName name="_SCH_21601_21607">#REF!</definedName>
    <definedName name="_SCH_21601_21608">#REF!</definedName>
    <definedName name="_SCH_21601_21609">#REF!</definedName>
    <definedName name="_SCH_21701_129">#REF!</definedName>
    <definedName name="_SCH_21701_21701">#REF!</definedName>
    <definedName name="_SCH_21701_21702">#REF!</definedName>
    <definedName name="_SCH_2201_129">#REF!</definedName>
    <definedName name="_SCH_2201_2201">#REF!</definedName>
    <definedName name="_SCH_2201_2202">#REF!</definedName>
    <definedName name="_SCH_2201_2205">#REF!</definedName>
    <definedName name="_SCH_2201_2206">#REF!</definedName>
    <definedName name="_SCH_22301_129">#REF!</definedName>
    <definedName name="_SCH_22301_130">#REF!</definedName>
    <definedName name="_SCH_22301_131">#REF!</definedName>
    <definedName name="_SCH_22301_22301">#REF!</definedName>
    <definedName name="_SCH_22301_22302">#REF!</definedName>
    <definedName name="_SCH_22301_22305">#REF!</definedName>
    <definedName name="_SCH_22301_22306">#REF!</definedName>
    <definedName name="_SCH_22501_129">#REF!</definedName>
    <definedName name="_SCH_22501_130">#REF!</definedName>
    <definedName name="_SCH_22501_131">#REF!</definedName>
    <definedName name="_SCH_22501_22501">#REF!</definedName>
    <definedName name="_SCH_22501_22503">#REF!</definedName>
    <definedName name="_SCH_22501_22504">#REF!</definedName>
    <definedName name="_SCH_22601_129">#REF!</definedName>
    <definedName name="_SCH_22601_22601">#REF!</definedName>
    <definedName name="_SCH_22801_129">#REF!</definedName>
    <definedName name="_SCH_22801_130">#REF!</definedName>
    <definedName name="_SCH_22801_131">#REF!</definedName>
    <definedName name="_SCH_22801_22801">#REF!</definedName>
    <definedName name="_SCH_22801_22802">#REF!</definedName>
    <definedName name="_SCH_22801_22806">#REF!</definedName>
    <definedName name="_SCH_22801_22807">#REF!</definedName>
    <definedName name="_SCH_23001_129">#REF!</definedName>
    <definedName name="_SCH_23001_130">#REF!</definedName>
    <definedName name="_SCH_23001_131">#REF!</definedName>
    <definedName name="_SCH_23001_23001">#REF!</definedName>
    <definedName name="_SCH_23001_23002">#REF!</definedName>
    <definedName name="_SCH_23201_129">#REF!</definedName>
    <definedName name="_SCH_23201_130">#REF!</definedName>
    <definedName name="_SCH_23201_131">#REF!</definedName>
    <definedName name="_SCH_23201_23201">#REF!</definedName>
    <definedName name="_SCH_23301_129">#REF!</definedName>
    <definedName name="_SCH_23301_130">#REF!</definedName>
    <definedName name="_SCH_23301_131">#REF!</definedName>
    <definedName name="_SCH_23301_23301">#REF!</definedName>
    <definedName name="_SCH_23301_23302">#REF!</definedName>
    <definedName name="_SCH_23301_23304">#REF!</definedName>
    <definedName name="_SCH_23301_23306">#REF!</definedName>
    <definedName name="_SCH_23301_23307">#REF!</definedName>
    <definedName name="_SCH_23401_129">#REF!</definedName>
    <definedName name="_SCH_23401_130">#REF!</definedName>
    <definedName name="_SCH_23401_131">#REF!</definedName>
    <definedName name="_SCH_23401_23401">#REF!</definedName>
    <definedName name="_SCH_23501_129">#REF!</definedName>
    <definedName name="_SCH_23501_130">#REF!</definedName>
    <definedName name="_SCH_23501_131">#REF!</definedName>
    <definedName name="_SCH_23501_23501">#REF!</definedName>
    <definedName name="_SCH_23501_23502">#REF!</definedName>
    <definedName name="_SCH_23501_23503">#REF!</definedName>
    <definedName name="_SCH_23901_129">#REF!</definedName>
    <definedName name="_SCH_23901_23901">#REF!</definedName>
    <definedName name="_SCH_23901_23902">#REF!</definedName>
    <definedName name="_SCH_23901_23903">#REF!</definedName>
    <definedName name="_SCH_24001_129">#REF!</definedName>
    <definedName name="_SCH_24001_24001">#REF!</definedName>
    <definedName name="_SCH_24001_24002">#REF!</definedName>
    <definedName name="_SCH_24001_24003">#REF!</definedName>
    <definedName name="_SCH_2401_2401">#REF!</definedName>
    <definedName name="_SCH_24101_24101">#REF!</definedName>
    <definedName name="_SCH_24101_24102">#REF!</definedName>
    <definedName name="_SCH_24101_24103">#REF!</definedName>
    <definedName name="_SCH_24101_24110">#REF!</definedName>
    <definedName name="_SCH_24401_129">#REF!</definedName>
    <definedName name="_SCH_24401_130">#REF!</definedName>
    <definedName name="_SCH_24401_131">#REF!</definedName>
    <definedName name="_SCH_24401_24401">#REF!</definedName>
    <definedName name="_SCH_24401_24402">#REF!</definedName>
    <definedName name="_SCH_24401_24404">#REF!</definedName>
    <definedName name="_SCH_24401_24405">#REF!</definedName>
    <definedName name="_SCH_24401_24406">#REF!</definedName>
    <definedName name="_SCH_24401_24414">#REF!</definedName>
    <definedName name="_SCH_24501_129">#REF!</definedName>
    <definedName name="_SCH_24501_24501">#REF!</definedName>
    <definedName name="_SCH_24501_24502">#REF!</definedName>
    <definedName name="_SCH_24501_24503">#REF!</definedName>
    <definedName name="_SCH_2501_2501">#REF!</definedName>
    <definedName name="_SCH_2501_2502">#REF!</definedName>
    <definedName name="_SCH_25101_129">#REF!</definedName>
    <definedName name="_SCH_25101_25101">#REF!</definedName>
    <definedName name="_SCH_25101_25102">#REF!</definedName>
    <definedName name="_SCH_25201_129">#REF!</definedName>
    <definedName name="_SCH_25201_130">#REF!</definedName>
    <definedName name="_SCH_25201_131">#REF!</definedName>
    <definedName name="_SCH_25201_25201">#REF!</definedName>
    <definedName name="_SCH_25201_25202">#REF!</definedName>
    <definedName name="_SCH_25201_25203">#REF!</definedName>
    <definedName name="_SCH_25201_25204">#REF!</definedName>
    <definedName name="_SCH_25201_25205">#REF!</definedName>
    <definedName name="_SCH_25301_129">#REF!</definedName>
    <definedName name="_SCH_25301_25301">#REF!</definedName>
    <definedName name="_SCH_26001_129">#REF!</definedName>
    <definedName name="_SCH_26001_26001">#REF!</definedName>
    <definedName name="_SCH_26001_26002">#REF!</definedName>
    <definedName name="_SCH_26101_129">#REF!</definedName>
    <definedName name="_SCH_26101_26101">#REF!</definedName>
    <definedName name="_SCH_26101_26102">#REF!</definedName>
    <definedName name="_SCH_26301_129">#REF!</definedName>
    <definedName name="_SCH_26301_26301">#REF!</definedName>
    <definedName name="_SCH_26401_129">#REF!</definedName>
    <definedName name="_SCH_26401_26401">#REF!</definedName>
    <definedName name="_SCH_26601_26601">#REF!</definedName>
    <definedName name="_SCH_26601_26603">#REF!</definedName>
    <definedName name="_SCH_2801_129">#REF!</definedName>
    <definedName name="_SCH_2801_2801">#REF!</definedName>
    <definedName name="_SCH_2801_2802">#REF!</definedName>
    <definedName name="_SCH_2801_2805">#REF!</definedName>
    <definedName name="_SCH_2901_129">#REF!</definedName>
    <definedName name="_SCH_2901_2901">#REF!</definedName>
    <definedName name="_SCH_2901_2902">#REF!</definedName>
    <definedName name="_SCH_3001_129">#REF!</definedName>
    <definedName name="_SCH_3001_3001">#REF!</definedName>
    <definedName name="_SCH_3001_3004">#REF!</definedName>
    <definedName name="_SCH_3001_3005">#REF!</definedName>
    <definedName name="_SCH_302_">#REF!</definedName>
    <definedName name="_SCH_30701_129">#REF!</definedName>
    <definedName name="_SCH_30701_30701">#REF!</definedName>
    <definedName name="_SCH_3101_129">#REF!</definedName>
    <definedName name="_SCH_3101_3101">#REF!</definedName>
    <definedName name="_SCH_3101_3102">#REF!</definedName>
    <definedName name="_SCH_3101_3103">#REF!</definedName>
    <definedName name="_SCH_3201_129">#REF!</definedName>
    <definedName name="_SCH_3201_130">#REF!</definedName>
    <definedName name="_SCH_3201_3201">#REF!</definedName>
    <definedName name="_SCH_3201_3202">#REF!</definedName>
    <definedName name="_SCH_32101_129">#REF!</definedName>
    <definedName name="_SCH_32101_32101">#REF!</definedName>
    <definedName name="_SCH_32201_129">#REF!</definedName>
    <definedName name="_SCH_32201_32201">#REF!</definedName>
    <definedName name="_SCH_32401_129">#REF!</definedName>
    <definedName name="_SCH_32401_32401">#REF!</definedName>
    <definedName name="_SCH_32401_32402">#REF!</definedName>
    <definedName name="_SCH_3301_129">#REF!</definedName>
    <definedName name="_SCH_3301_3301">#REF!</definedName>
    <definedName name="_SCH_3301_3302">#REF!</definedName>
    <definedName name="_SCH_3301_3303">#REF!</definedName>
    <definedName name="_SCH_3301_3305">#REF!</definedName>
    <definedName name="_SCH_3301_3307">#REF!</definedName>
    <definedName name="_SCH_3301_3308">#REF!</definedName>
    <definedName name="_SCH_33101_129">#REF!</definedName>
    <definedName name="_SCH_33101_33101">#REF!</definedName>
    <definedName name="_SCH_33201_129">#REF!</definedName>
    <definedName name="_SCH_33201_33201">#REF!</definedName>
    <definedName name="_SCH_33201_33202">#REF!</definedName>
    <definedName name="_SCH_3401_129">#REF!</definedName>
    <definedName name="_SCH_3401_3401">#REF!</definedName>
    <definedName name="_SCH_3401_3402">#REF!</definedName>
    <definedName name="_SCH_34201_129">#REF!</definedName>
    <definedName name="_SCH_34201_34201">#REF!</definedName>
    <definedName name="_SCH_34301_129">#REF!</definedName>
    <definedName name="_SCH_34301_34301">#REF!</definedName>
    <definedName name="_SCH_34401_129">#REF!</definedName>
    <definedName name="_SCH_34401_34401">#REF!</definedName>
    <definedName name="_SCH_35601_129">#REF!</definedName>
    <definedName name="_SCH_35601_35601">#REF!</definedName>
    <definedName name="_SCH_35801_129">#REF!</definedName>
    <definedName name="_SCH_35801_35801">#REF!</definedName>
    <definedName name="_SCH_36901_129">#REF!</definedName>
    <definedName name="_SCH_36901_36901">#REF!</definedName>
    <definedName name="_SCH_3701_129">#REF!</definedName>
    <definedName name="_SCH_3701_3701">#REF!</definedName>
    <definedName name="_SCH_37201_129">#REF!</definedName>
    <definedName name="_SCH_37201_130">#REF!</definedName>
    <definedName name="_SCH_37201_37201">#REF!</definedName>
    <definedName name="_SCH_37201_37202">#REF!</definedName>
    <definedName name="_SCH_37501_129">#REF!</definedName>
    <definedName name="_SCH_37501_130">#REF!</definedName>
    <definedName name="_SCH_37501_131">#REF!</definedName>
    <definedName name="_SCH_37501_37501">#REF!</definedName>
    <definedName name="_SCH_37501_37502">#REF!</definedName>
    <definedName name="_SCH_4001_129">#REF!</definedName>
    <definedName name="_SCH_4001_4001">#REF!</definedName>
    <definedName name="_SCH_4001_4002">#REF!</definedName>
    <definedName name="_SCH_402_">#REF!</definedName>
    <definedName name="_SCH_41001_129">#REF!</definedName>
    <definedName name="_SCH_41001_41001">#REF!</definedName>
    <definedName name="_SCH_41001_41002">#REF!</definedName>
    <definedName name="_SCH_41001_41003">#REF!</definedName>
    <definedName name="_SCH_4101_129">#REF!</definedName>
    <definedName name="_SCH_4101_4101">#REF!</definedName>
    <definedName name="_SCH_41201_129">#REF!</definedName>
    <definedName name="_SCH_41201_41201">#REF!</definedName>
    <definedName name="_SCH_4201_129">#REF!</definedName>
    <definedName name="_SCH_4201_4201">#REF!</definedName>
    <definedName name="_SCH_4201_4202">#REF!</definedName>
    <definedName name="_SCH_42201_42201">#REF!</definedName>
    <definedName name="_SCH_4301_129">#REF!</definedName>
    <definedName name="_SCH_4301_4301">#REF!</definedName>
    <definedName name="_SCH_4401_129">#REF!</definedName>
    <definedName name="_SCH_4401_4401">#REF!</definedName>
    <definedName name="_SCH_4401_4405">#REF!</definedName>
    <definedName name="_SCH_4401_4407">#REF!</definedName>
    <definedName name="_SCH_44301_129">#REF!</definedName>
    <definedName name="_SCH_44301_44301">#REF!</definedName>
    <definedName name="_SCH_44301_44302">#REF!</definedName>
    <definedName name="_SCH_4501_129">#REF!</definedName>
    <definedName name="_SCH_4501_130">#REF!</definedName>
    <definedName name="_SCH_4501_131">#REF!</definedName>
    <definedName name="_SCH_4501_4501">#REF!</definedName>
    <definedName name="_SCH_4501_4502">#REF!</definedName>
    <definedName name="_SCH_4501_4503">#REF!</definedName>
    <definedName name="_SCH_4601_4601">#REF!</definedName>
    <definedName name="_SCH_4601_4602">#REF!</definedName>
    <definedName name="_SCH_4601_4603">#REF!</definedName>
    <definedName name="_SCH_4701_129">#REF!</definedName>
    <definedName name="_SCH_4701_4701">#REF!</definedName>
    <definedName name="_SCH_4701_4702">#REF!</definedName>
    <definedName name="_SCH_4701_4703">#REF!</definedName>
    <definedName name="_SCH_4901_129">#REF!</definedName>
    <definedName name="_SCH_4901_4901">#REF!</definedName>
    <definedName name="_SCH_4901_4903">#REF!</definedName>
    <definedName name="_SCH_5001_129">#REF!</definedName>
    <definedName name="_SCH_5001_5001">#REF!</definedName>
    <definedName name="_SCH_5001_5003">#REF!</definedName>
    <definedName name="_SCH_5101_129">#REF!</definedName>
    <definedName name="_SCH_5101_5101">#REF!</definedName>
    <definedName name="_SCH_5101_5102">#REF!</definedName>
    <definedName name="_SCH_5101_5104">#REF!</definedName>
    <definedName name="_SCH_5301_129">#REF!</definedName>
    <definedName name="_SCH_5301_5301">#REF!</definedName>
    <definedName name="_SCH_5401_129">#REF!</definedName>
    <definedName name="_SCH_5401_5401">#REF!</definedName>
    <definedName name="_SCH_5501_129">#REF!</definedName>
    <definedName name="_SCH_5501_5501">#REF!</definedName>
    <definedName name="_SCH_5501_5502">#REF!</definedName>
    <definedName name="_SCH_5501_5503">#REF!</definedName>
    <definedName name="_SCH_5501_5504">#REF!</definedName>
    <definedName name="_SCH_5601_129">#REF!</definedName>
    <definedName name="_SCH_5601_130">#REF!</definedName>
    <definedName name="_SCH_5601_131">#REF!</definedName>
    <definedName name="_SCH_5601_5601">#REF!</definedName>
    <definedName name="_SCH_5601_5602">#REF!</definedName>
    <definedName name="_SCH_5601_5603">#REF!</definedName>
    <definedName name="_SCH_5701_129">#REF!</definedName>
    <definedName name="_SCH_5701_5701">#REF!</definedName>
    <definedName name="_SCH_5701_5702">#REF!</definedName>
    <definedName name="_SCH_5801_129">#REF!</definedName>
    <definedName name="_SCH_5801_5801">#REF!</definedName>
    <definedName name="_SCH_5801_5802">#REF!</definedName>
    <definedName name="_SCH_5801_5803">#REF!</definedName>
    <definedName name="_SCH_5801_5804">#REF!</definedName>
    <definedName name="_SCH_5801_5805">#REF!</definedName>
    <definedName name="_SCH_5801_5806">#REF!</definedName>
    <definedName name="_SCH_5801_5807">#REF!</definedName>
    <definedName name="_SCH_5801_5808">#REF!</definedName>
    <definedName name="_SCH_5801_5809">#REF!</definedName>
    <definedName name="_SCH_5801_5810">#REF!</definedName>
    <definedName name="_SCH_5801_5811">#REF!</definedName>
    <definedName name="_SCH_5801_5812">#REF!</definedName>
    <definedName name="_SCH_5901_5901">#REF!</definedName>
    <definedName name="_SCH_5901_5902">#REF!</definedName>
    <definedName name="_SCH_5901_5903">#REF!</definedName>
    <definedName name="_SCH_5901_5904">#REF!</definedName>
    <definedName name="_SCH_5901_5905">#REF!</definedName>
    <definedName name="_SCH_5901_5906">#REF!</definedName>
    <definedName name="_SCH_5901_5907">#REF!</definedName>
    <definedName name="_SCH_5901_5908">#REF!</definedName>
    <definedName name="_SCH_5901_5909">#REF!</definedName>
    <definedName name="_SCH_5901_5912">#REF!</definedName>
    <definedName name="_SCH_5901_5913">#REF!</definedName>
    <definedName name="_SCH_5901_5917">#REF!</definedName>
    <definedName name="_SCH_6001_6001">#REF!</definedName>
    <definedName name="_SCH_6001_6002">#REF!</definedName>
    <definedName name="_SCH_6001_6003">#REF!</definedName>
    <definedName name="_SCH_6001_6004">#REF!</definedName>
    <definedName name="_SCH_6001_6005">#REF!</definedName>
    <definedName name="_SCH_6001_6006">#REF!</definedName>
    <definedName name="_SCH_6001_6007">#REF!</definedName>
    <definedName name="_SCH_602_">#REF!</definedName>
    <definedName name="_SCH_603_">#REF!</definedName>
    <definedName name="_SCH_6101_6101">#REF!</definedName>
    <definedName name="_SCH_6101_6102">#REF!</definedName>
    <definedName name="_SCH_6101_6103">#REF!</definedName>
    <definedName name="_SCH_6101_6104">#REF!</definedName>
    <definedName name="_SCH_6101_6106">#REF!</definedName>
    <definedName name="_SCH_6101_6107">#REF!</definedName>
    <definedName name="_SCH_6101_6108">#REF!</definedName>
    <definedName name="_SCH_6101_6109">#REF!</definedName>
    <definedName name="_SCH_6101_6110">#REF!</definedName>
    <definedName name="_SCH_6101_6111">#REF!</definedName>
    <definedName name="_SCH_6301_129">#REF!</definedName>
    <definedName name="_SCH_6301_6301">#REF!</definedName>
    <definedName name="_SCH_6301_6302">#REF!</definedName>
    <definedName name="_SCH_6301_6303">#REF!</definedName>
    <definedName name="_SCH_6401_129">#REF!</definedName>
    <definedName name="_SCH_6401_6401">#REF!</definedName>
    <definedName name="_SCH_6401_6402">#REF!</definedName>
    <definedName name="_SCH_6501_129">#REF!</definedName>
    <definedName name="_SCH_6501_6501">#REF!</definedName>
    <definedName name="_SCH_6501_6502">#REF!</definedName>
    <definedName name="_SCH_6501_6503">#REF!</definedName>
    <definedName name="_SCH_6501_6504">#REF!</definedName>
    <definedName name="_SCH_6501_6505">#REF!</definedName>
    <definedName name="_SCH_6501_6507">#REF!</definedName>
    <definedName name="_SCH_6501_6509">#REF!</definedName>
    <definedName name="_SCH_6502_">#REF!</definedName>
    <definedName name="_SCH_6701_129">#REF!</definedName>
    <definedName name="_SCH_6701_6701">#REF!</definedName>
    <definedName name="_SCH_6701_6702">#REF!</definedName>
    <definedName name="_SCH_6801_129">#REF!</definedName>
    <definedName name="_SCH_6801_6801">#REF!</definedName>
    <definedName name="_SCH_6801_6802">#REF!</definedName>
    <definedName name="_SCH_6801_6803">#REF!</definedName>
    <definedName name="_SCH_6901_129">#REF!</definedName>
    <definedName name="_SCH_6901_6901">#REF!</definedName>
    <definedName name="_SCH_6901_6902">#REF!</definedName>
    <definedName name="_SCH_701_129">#REF!</definedName>
    <definedName name="_SCH_701_701">#REF!</definedName>
    <definedName name="_SCH_701_702">#REF!</definedName>
    <definedName name="_SCH_701_703">#REF!</definedName>
    <definedName name="_SCH_702_">#REF!</definedName>
    <definedName name="_SCH_7401_129">#REF!</definedName>
    <definedName name="_SCH_7401_7401">#REF!</definedName>
    <definedName name="_SCH_7401_7402">#REF!</definedName>
    <definedName name="_SCH_7401_7403">#REF!</definedName>
    <definedName name="_SCH_7401_7407">#REF!</definedName>
    <definedName name="_SCH_7401_7408">#REF!</definedName>
    <definedName name="_SCH_7401_7409">#REF!</definedName>
    <definedName name="_SCH_7401_7410">#REF!</definedName>
    <definedName name="_SCH_7401_7411">#REF!</definedName>
    <definedName name="_SCH_7401_7416">#REF!</definedName>
    <definedName name="_SCH_7401_7417">#REF!</definedName>
    <definedName name="_SCH_7403_">#REF!</definedName>
    <definedName name="_SCH_7601_129">#REF!</definedName>
    <definedName name="_SCH_7601_7601">#REF!</definedName>
    <definedName name="_SCH_8401_129">#REF!</definedName>
    <definedName name="_SCH_8401_8401">#REF!</definedName>
    <definedName name="_SCH_8401_8402">#REF!</definedName>
    <definedName name="_SCH_8601_129">#REF!</definedName>
    <definedName name="_SCH_8601_8601">#REF!</definedName>
    <definedName name="_SCH_8601_8602">#REF!</definedName>
    <definedName name="_SCH_8701_8701">#REF!</definedName>
    <definedName name="_SCH_8701_8702">#REF!</definedName>
    <definedName name="_SCH_8702_">#REF!</definedName>
    <definedName name="_SCH_8901_129">#REF!</definedName>
    <definedName name="_SCH_8901_8901">#REF!</definedName>
    <definedName name="_SCH_8901_8902">#REF!</definedName>
    <definedName name="_SCH_8901_8903">#REF!</definedName>
    <definedName name="_SCH_9001_129">#REF!</definedName>
    <definedName name="_SCH_9001_9001">#REF!</definedName>
    <definedName name="_SCH_9001_9002">#REF!</definedName>
    <definedName name="_SCH_901_">#REF!</definedName>
    <definedName name="_SCH_902_">#REF!</definedName>
    <definedName name="_SCH_906_">#REF!</definedName>
    <definedName name="_SCH_9201_129">#REF!</definedName>
    <definedName name="_SCH_9201_9201">#REF!</definedName>
    <definedName name="_SCH_9401_129">#REF!</definedName>
    <definedName name="_SCH_9401_9401">#REF!</definedName>
    <definedName name="_SCH_9401_9402">#REF!</definedName>
    <definedName name="_SCH_9501_129">#REF!</definedName>
    <definedName name="_SCH_9501_9501">#REF!</definedName>
    <definedName name="_Sort">#REF!</definedName>
    <definedName name="_Sort2">#REF!</definedName>
    <definedName name="_T2" localSheetId="0" hidden="1">{#N/A,#N/A,FALSE,"단축1";#N/A,#N/A,FALSE,"단축2";#N/A,#N/A,FALSE,"단축3";#N/A,#N/A,FALSE,"장축";#N/A,#N/A,FALSE,"4WD"}</definedName>
    <definedName name="_T2" hidden="1">{#N/A,#N/A,FALSE,"단축1";#N/A,#N/A,FALSE,"단축2";#N/A,#N/A,FALSE,"단축3";#N/A,#N/A,FALSE,"장축";#N/A,#N/A,FALSE,"4WD"}</definedName>
    <definedName name="_umd001" localSheetId="0">#REF!</definedName>
    <definedName name="_umd001">#REF!</definedName>
    <definedName name="_VA1" localSheetId="0">#REF!</definedName>
    <definedName name="_VA1">#REF!</definedName>
    <definedName name="_veh1" localSheetId="0">#REF!</definedName>
    <definedName name="_veh1">#REF!</definedName>
    <definedName name="_veh10">#REF!</definedName>
    <definedName name="_veh11">#REF!</definedName>
    <definedName name="_veh2">#REF!</definedName>
    <definedName name="_veh3">#REF!</definedName>
    <definedName name="_veh4">#REF!</definedName>
    <definedName name="_veh5">#REF!</definedName>
    <definedName name="_veh6">#REF!</definedName>
    <definedName name="_veh7">#REF!</definedName>
    <definedName name="_veh8">#REF!</definedName>
    <definedName name="_veh9">#REF!</definedName>
    <definedName name="_ㅁㅋ">#N/A</definedName>
    <definedName name="¡§I¨I¨￡¡§I￠RA¡ER¡§uO￠R¡×uR" localSheetId="0">#REF!</definedName>
    <definedName name="¡§I¨I¨￡¡§I￠RA¡ER¡§uO￠R¡×uR">#REF!</definedName>
    <definedName name="¡§Io¡§I¡ERA¡ERiA" localSheetId="0">#REF!</definedName>
    <definedName name="¡§Io¡§I¡ERA¡ERiA">#REF!</definedName>
    <definedName name="¡§Io¡§I¡ERA¡ERiB" localSheetId="0">#REF!</definedName>
    <definedName name="¡§Io¡§I¡ERA¡ERiB">#REF!</definedName>
    <definedName name="¡E?AAI¡E?¨I¨￡">#REF!</definedName>
    <definedName name="¨Iⓒª¨I¡A￠R¨uO¡§uR">#REF!</definedName>
    <definedName name="¨Io¨I￠RA￠RiA">#REF!</definedName>
    <definedName name="¨Io¨I￠RA￠RiB">#REF!</definedName>
    <definedName name="¸ð">#REF!</definedName>
    <definedName name="¿¹≫eAN°y½AÆR¼³ONLY">#REF!</definedName>
    <definedName name="¿AAI¿ø">#REF!</definedName>
    <definedName name="¿ÀÀÎ¿ø">#REF!</definedName>
    <definedName name="￠?AAI￠?ⓒª">#REF!</definedName>
    <definedName name="￠RE?AAI￠RE?¡§I¡§¡I">#REF!</definedName>
    <definedName name="【95年">#REF!</definedName>
    <definedName name="¾u´o¤§¤¸">#REF!</definedName>
    <definedName name="¹æA≫A">#REF!</definedName>
    <definedName name="¹æA≫B">#REF!</definedName>
    <definedName name="¹ß">#REF!</definedName>
    <definedName name="³²±O¼R">#REF!</definedName>
    <definedName name="ⅡⅢⅣⅤⅥ_">#REF!</definedName>
    <definedName name="a" localSheetId="0">_a1Z,_a2Z</definedName>
    <definedName name="a">_a1Z,_a2Z</definedName>
    <definedName name="A_impresión_IM" localSheetId="0">#REF!</definedName>
    <definedName name="A_impresión_IM">#REF!</definedName>
    <definedName name="a0" localSheetId="0">#REF!</definedName>
    <definedName name="a0">#REF!</definedName>
    <definedName name="AA" localSheetId="0">#REF!</definedName>
    <definedName name="AA">#REF!</definedName>
    <definedName name="AAA">#REF!</definedName>
    <definedName name="AAAA" localSheetId="0">{#N/A,#N/A,FALSE,"단축1";#N/A,#N/A,FALSE,"단축2";#N/A,#N/A,FALSE,"단축3";#N/A,#N/A,FALSE,"장축";#N/A,#N/A,FALSE,"4WD"}</definedName>
    <definedName name="AAAA">{#N/A,#N/A,FALSE,"단축1";#N/A,#N/A,FALSE,"단축2";#N/A,#N/A,FALSE,"단축3";#N/A,#N/A,FALSE,"장축";#N/A,#N/A,FALSE,"4WD"}</definedName>
    <definedName name="aaaaa" localSheetId="0">{#N/A,#N/A,FALSE,"단축1";#N/A,#N/A,FALSE,"단축2";#N/A,#N/A,FALSE,"단축3";#N/A,#N/A,FALSE,"장축";#N/A,#N/A,FALSE,"4WD"}</definedName>
    <definedName name="aaaaa">{#N/A,#N/A,FALSE,"단축1";#N/A,#N/A,FALSE,"단축2";#N/A,#N/A,FALSE,"단축3";#N/A,#N/A,FALSE,"장축";#N/A,#N/A,FALSE,"4WD"}</definedName>
    <definedName name="Aaaaaa" localSheetId="0">#REF!</definedName>
    <definedName name="Aaaaaa">#REF!</definedName>
    <definedName name="aaaaaaaaaaaaaaaaaaaa" localSheetId="0">#REF!</definedName>
    <definedName name="aaaaaaaaaaaaaaaaaaaa">#REF!</definedName>
    <definedName name="AABenchMarkValue" localSheetId="0">#REF!</definedName>
    <definedName name="AABenchMarkValue">#REF!</definedName>
    <definedName name="aaif" localSheetId="0" hidden="1">{#N/A,#N/A,FALSE,"단축1";#N/A,#N/A,FALSE,"단축2";#N/A,#N/A,FALSE,"단축3";#N/A,#N/A,FALSE,"장축";#N/A,#N/A,FALSE,"4WD"}</definedName>
    <definedName name="aaif" hidden="1">{#N/A,#N/A,FALSE,"단축1";#N/A,#N/A,FALSE,"단축2";#N/A,#N/A,FALSE,"단축3";#N/A,#N/A,FALSE,"장축";#N/A,#N/A,FALSE,"4WD"}</definedName>
    <definedName name="AAValues" localSheetId="0">#REF!</definedName>
    <definedName name="AAValues">#REF!</definedName>
    <definedName name="ABBenchMarkValue" localSheetId="0">#REF!</definedName>
    <definedName name="ABBenchMarkValue">#REF!</definedName>
    <definedName name="abcd" localSheetId="0">#REF!</definedName>
    <definedName name="abcd">#REF!</definedName>
    <definedName name="ABValues">#REF!</definedName>
    <definedName name="ac">#REF!</definedName>
    <definedName name="acc">#N/A</definedName>
    <definedName name="Accent" localSheetId="0">_a1B</definedName>
    <definedName name="Accent">_a1B</definedName>
    <definedName name="Access_Button" hidden="1">"Siea_d_Siea_Lista"</definedName>
    <definedName name="AccessDatabase" hidden="1">"C:\생산판매\long98\9802장판원본.mdb"</definedName>
    <definedName name="adsasd" localSheetId="0">#REF!</definedName>
    <definedName name="adsasd">#REF!</definedName>
    <definedName name="af" localSheetId="0">#REF!</definedName>
    <definedName name="af">#REF!</definedName>
    <definedName name="aff" localSheetId="0" hidden="1">{#N/A,#N/A,FALSE,"단축1";#N/A,#N/A,FALSE,"단축2";#N/A,#N/A,FALSE,"단축3";#N/A,#N/A,FALSE,"장축";#N/A,#N/A,FALSE,"4WD"}</definedName>
    <definedName name="aff" hidden="1">{#N/A,#N/A,FALSE,"단축1";#N/A,#N/A,FALSE,"단축2";#N/A,#N/A,FALSE,"단축3";#N/A,#N/A,FALSE,"장축";#N/A,#N/A,FALSE,"4WD"}</definedName>
    <definedName name="AGP" localSheetId="0">#REF!</definedName>
    <definedName name="AGP">#REF!</definedName>
    <definedName name="ahrv" localSheetId="0">_a1B</definedName>
    <definedName name="ahrv">_a1B</definedName>
    <definedName name="akfkks" localSheetId="0">_a1B</definedName>
    <definedName name="akfkks">_a1B</definedName>
    <definedName name="all" localSheetId="0">#REF!</definedName>
    <definedName name="all">#REF!</definedName>
    <definedName name="allw">[3]Hoja3!$D$18</definedName>
    <definedName name="AoAUºn" localSheetId="0">#REF!</definedName>
    <definedName name="AoAUºn">#REF!</definedName>
    <definedName name="_xlnm.Print_Area" localSheetId="1">'Bonos BV LPF 11-2023'!$A$1:$I$6</definedName>
    <definedName name="_xlnm.Print_Area" localSheetId="0">#REF!</definedName>
    <definedName name="_xlnm.Print_Area">#REF!</definedName>
    <definedName name="as" localSheetId="0">#REF!</definedName>
    <definedName name="as">#REF!</definedName>
    <definedName name="atos" localSheetId="0">_a1B</definedName>
    <definedName name="atos">_a1B</definedName>
    <definedName name="atos구조1" localSheetId="0">_a1X,_a2X,_a3X,_a4X</definedName>
    <definedName name="atos구조1">_a1X,_a2X,_a3X,_a4X</definedName>
    <definedName name="aut" localSheetId="0">#REF!</definedName>
    <definedName name="aut">#REF!</definedName>
    <definedName name="awc" localSheetId="0">#REF!</definedName>
    <definedName name="awc">#REF!</definedName>
    <definedName name="AY" localSheetId="0">#REF!</definedName>
    <definedName name="AY">#REF!</definedName>
    <definedName name="b">#REF!</definedName>
    <definedName name="_xlnm.Database">#REF!</definedName>
    <definedName name="BB">#REF!</definedName>
    <definedName name="BBB">#REF!</definedName>
    <definedName name="bbbbbbbbbbbbbbbbbb">#REF!</definedName>
    <definedName name="BBBenchMarkValue">#REF!</definedName>
    <definedName name="BBValues">#REF!</definedName>
    <definedName name="bc">#REF!</definedName>
    <definedName name="BenchmarkAdjustValue">#REF!</definedName>
    <definedName name="BenchmarkVehicle">#REF!</definedName>
    <definedName name="BRKT_ASST">#REF!</definedName>
    <definedName name="btw_01" localSheetId="0">#REF!,#REF!,#REF!,#REF!,#REF!,#REF!,#REF!,#REF!,#REF!</definedName>
    <definedName name="btw_01">#REF!,#REF!,#REF!,#REF!,#REF!,#REF!,#REF!,#REF!,#REF!</definedName>
    <definedName name="btw_03" localSheetId="0">#REF!,#REF!,#REF!,#REF!,#REF!</definedName>
    <definedName name="btw_03">#REF!,#REF!,#REF!,#REF!,#REF!</definedName>
    <definedName name="CAE해석" localSheetId="0" hidden="1">{#N/A,#N/A,FALSE,"단축1";#N/A,#N/A,FALSE,"단축2";#N/A,#N/A,FALSE,"단축3";#N/A,#N/A,FALSE,"장축";#N/A,#N/A,FALSE,"4WD"}</definedName>
    <definedName name="CAE해석" hidden="1">{#N/A,#N/A,FALSE,"단축1";#N/A,#N/A,FALSE,"단축2";#N/A,#N/A,FALSE,"단축3";#N/A,#N/A,FALSE,"장축";#N/A,#N/A,FALSE,"4WD"}</definedName>
    <definedName name="Cargos">OFFSET([4]class!$M$1,1,0,COUNTA([4]class!$M:$M)-1,1)</definedName>
    <definedName name="Cat_Colaborador">[4]class!$A$2:$A$6</definedName>
    <definedName name="Cat_Viaje">[4]class!$G$2:$G$3</definedName>
    <definedName name="CC" localSheetId="0">#REF!</definedName>
    <definedName name="CC">#REF!</definedName>
    <definedName name="CC.QQ" localSheetId="0">#REF!</definedName>
    <definedName name="CC.QQ">#REF!</definedName>
    <definedName name="cedula" localSheetId="0">#REF!</definedName>
    <definedName name="cedula">#REF!</definedName>
    <definedName name="CFprprprrkrkrkrkpdpddkdkdkdkdkd">#REF!</definedName>
    <definedName name="CHAH">#REF!</definedName>
    <definedName name="ⓒoⓒ¡A¡iA">#REF!</definedName>
    <definedName name="ⓒoⓒ¡A¡iB">#REF!</definedName>
    <definedName name="ⓒøⓒ÷¡¾O¨uR">#REF!</definedName>
    <definedName name="CODE">#REF!</definedName>
    <definedName name="con">#REF!</definedName>
    <definedName name="CURRENCY">#REF!</definedName>
    <definedName name="d">#REF!</definedName>
    <definedName name="DABB">#REF!</definedName>
    <definedName name="DABP">#REF!</definedName>
    <definedName name="DABSB">#REF!</definedName>
    <definedName name="DABSP">#REF!</definedName>
    <definedName name="DACB">#REF!</definedName>
    <definedName name="DACP">#REF!</definedName>
    <definedName name="dakkdkls" localSheetId="0">_a1B</definedName>
    <definedName name="dakkdkls">_a1B</definedName>
    <definedName name="data" localSheetId="0">#REF!</definedName>
    <definedName name="data">#REF!</definedName>
    <definedName name="DATA1" localSheetId="0">#REF!</definedName>
    <definedName name="DATA1">#REF!</definedName>
    <definedName name="DATA11" localSheetId="0">#REF!</definedName>
    <definedName name="DATA11">#REF!</definedName>
    <definedName name="DATA2">#REF!</definedName>
    <definedName name="data3">#REF!</definedName>
    <definedName name="data4">#REF!</definedName>
    <definedName name="DATABASE1">#REF!</definedName>
    <definedName name="database2">#REF!</definedName>
    <definedName name="database3">#REF!</definedName>
    <definedName name="DATABASE4">#REF!</definedName>
    <definedName name="datakkfkdk" localSheetId="0">_a1B</definedName>
    <definedName name="datakkfkdk">_a1B</definedName>
    <definedName name="DATB" localSheetId="0">#REF!</definedName>
    <definedName name="DATB">#REF!</definedName>
    <definedName name="DATP" localSheetId="0">#REF!</definedName>
    <definedName name="DATP">#REF!</definedName>
    <definedName name="DAWB" localSheetId="0">#REF!</definedName>
    <definedName name="DAWB">#REF!</definedName>
    <definedName name="DAWP">#REF!</definedName>
    <definedName name="dd">#REF!</definedName>
    <definedName name="DDD">#REF!</definedName>
    <definedName name="dddd">#REF!</definedName>
    <definedName name="DEC.GH">#REF!</definedName>
    <definedName name="dek">#REF!</definedName>
    <definedName name="dem">#REF!</definedName>
    <definedName name="dfd" localSheetId="0">_a1B</definedName>
    <definedName name="dfd">_a1B</definedName>
    <definedName name="dfg" localSheetId="0">#REF!</definedName>
    <definedName name="dfg">#REF!</definedName>
    <definedName name="DH" localSheetId="0">#REF!</definedName>
    <definedName name="DH">#REF!</definedName>
    <definedName name="djdj" localSheetId="0">_a1B</definedName>
    <definedName name="djdj">_a1B</definedName>
    <definedName name="djgf" localSheetId="0">#REF!</definedName>
    <definedName name="djgf">#REF!</definedName>
    <definedName name="djjdjjf" localSheetId="0">_a1B</definedName>
    <definedName name="djjdjjf">_a1B</definedName>
    <definedName name="DKDKfg18TBTB2RT" localSheetId="0">#REF!</definedName>
    <definedName name="DKDKfg18TBTB2RT">#REF!</definedName>
    <definedName name="DKDKFG8TBTB2RT">#N/A</definedName>
    <definedName name="dkdkkkdkd" localSheetId="0">_a1B</definedName>
    <definedName name="dkdkkkdkd">_a1B</definedName>
    <definedName name="dkf" localSheetId="0" hidden="1">{#N/A,#N/A,FALSE,"단축1";#N/A,#N/A,FALSE,"단축2";#N/A,#N/A,FALSE,"단축3";#N/A,#N/A,FALSE,"장축";#N/A,#N/A,FALSE,"4WD"}</definedName>
    <definedName name="dkf" hidden="1">{#N/A,#N/A,FALSE,"단축1";#N/A,#N/A,FALSE,"단축2";#N/A,#N/A,FALSE,"단축3";#N/A,#N/A,FALSE,"장축";#N/A,#N/A,FALSE,"4WD"}</definedName>
    <definedName name="dkfkdjkd" localSheetId="0">_a1B</definedName>
    <definedName name="dkfkdjkd">_a1B</definedName>
    <definedName name="dkfkdk" localSheetId="0">_a1B</definedName>
    <definedName name="dkfkdk">_a1B</definedName>
    <definedName name="dkfkdkkkfkd" localSheetId="0">_a1B</definedName>
    <definedName name="dkfkdkkkfkd">_a1B</definedName>
    <definedName name="dkfkdkksldk아라ㅏ알" localSheetId="0">_a1B</definedName>
    <definedName name="dkfkdkksldk아라ㅏ알">_a1B</definedName>
    <definedName name="dkfkkd" localSheetId="0">_a1B</definedName>
    <definedName name="dkfkkd">_a1B</definedName>
    <definedName name="dkfkkls" localSheetId="0">_a1B</definedName>
    <definedName name="dkfkkls">_a1B</definedName>
    <definedName name="dkkdkdkdkd" localSheetId="0">_a1B</definedName>
    <definedName name="dkkdkdkdkd">_a1B</definedName>
    <definedName name="dkkdkfkkf" localSheetId="0">#REF!</definedName>
    <definedName name="dkkdkfkkf">#REF!</definedName>
    <definedName name="DLATL" localSheetId="0" hidden="1">{#N/A,#N/A,FALSE,"단축1";#N/A,#N/A,FALSE,"단축2";#N/A,#N/A,FALSE,"단축3";#N/A,#N/A,FALSE,"장축";#N/A,#N/A,FALSE,"4WD"}</definedName>
    <definedName name="DLATL" hidden="1">{#N/A,#N/A,FALSE,"단축1";#N/A,#N/A,FALSE,"단축2";#N/A,#N/A,FALSE,"단축3";#N/A,#N/A,FALSE,"장축";#N/A,#N/A,FALSE,"4WD"}</definedName>
    <definedName name="dlaudgnsgns">#N/A</definedName>
    <definedName name="DM" localSheetId="0">#REF!</definedName>
    <definedName name="DM">#REF!</definedName>
    <definedName name="DOL" localSheetId="0">#REF!</definedName>
    <definedName name="DOL">#REF!</definedName>
    <definedName name="DPSB" localSheetId="0">#REF!</definedName>
    <definedName name="DPSB">#REF!</definedName>
    <definedName name="DPSP">#REF!</definedName>
    <definedName name="DRIVEABILITY" localSheetId="0" hidden="1">{#N/A,#N/A,FALSE,"단축1";#N/A,#N/A,FALSE,"단축2";#N/A,#N/A,FALSE,"단축3";#N/A,#N/A,FALSE,"장축";#N/A,#N/A,FALSE,"4WD"}</definedName>
    <definedName name="DRIVEABILITY" hidden="1">{#N/A,#N/A,FALSE,"단축1";#N/A,#N/A,FALSE,"단축2";#N/A,#N/A,FALSE,"단축3";#N/A,#N/A,FALSE,"장축";#N/A,#N/A,FALSE,"4WD"}</definedName>
    <definedName name="drtu" localSheetId="0">#REF!</definedName>
    <definedName name="drtu">#REF!</definedName>
    <definedName name="DW" localSheetId="0">#REF!</definedName>
    <definedName name="DW">#REF!</definedName>
    <definedName name="E" localSheetId="0">#REF!</definedName>
    <definedName name="E">#REF!</definedName>
    <definedName name="EAACP">#REF!</definedName>
    <definedName name="EADAF" localSheetId="0" hidden="1">{#N/A,#N/A,FALSE,"단축1";#N/A,#N/A,FALSE,"단축2";#N/A,#N/A,FALSE,"단축3";#N/A,#N/A,FALSE,"장축";#N/A,#N/A,FALSE,"4WD"}</definedName>
    <definedName name="EADAF" hidden="1">{#N/A,#N/A,FALSE,"단축1";#N/A,#N/A,FALSE,"단축2";#N/A,#N/A,FALSE,"단축3";#N/A,#N/A,FALSE,"장축";#N/A,#N/A,FALSE,"4WD"}</definedName>
    <definedName name="EDABB" localSheetId="0">#REF!</definedName>
    <definedName name="EDABB">#REF!</definedName>
    <definedName name="EDABP" localSheetId="0">#REF!</definedName>
    <definedName name="EDABP">#REF!</definedName>
    <definedName name="EDABSB" localSheetId="0">#REF!</definedName>
    <definedName name="EDABSB">#REF!</definedName>
    <definedName name="EDABSP">#REF!</definedName>
    <definedName name="EDACB">#REF!</definedName>
    <definedName name="EDACP">#REF!</definedName>
    <definedName name="EDATB">#REF!</definedName>
    <definedName name="EDATP">#REF!</definedName>
    <definedName name="EDAWB">#REF!</definedName>
    <definedName name="EDAWP">#REF!</definedName>
    <definedName name="EDPSB">#REF!</definedName>
    <definedName name="EDPSP">#REF!</definedName>
    <definedName name="EE">#REF!</definedName>
    <definedName name="EF제동" localSheetId="0" hidden="1">{#N/A,#N/A,FALSE,"단축1";#N/A,#N/A,FALSE,"단축2";#N/A,#N/A,FALSE,"단축3";#N/A,#N/A,FALSE,"장축";#N/A,#N/A,FALSE,"4WD"}</definedName>
    <definedName name="EF제동" hidden="1">{#N/A,#N/A,FALSE,"단축1";#N/A,#N/A,FALSE,"단축2";#N/A,#N/A,FALSE,"단축3";#N/A,#N/A,FALSE,"장축";#N/A,#N/A,FALSE,"4WD"}</definedName>
    <definedName name="EGABB" localSheetId="0">#REF!</definedName>
    <definedName name="EGABB">#REF!</definedName>
    <definedName name="EGABP" localSheetId="0">#REF!</definedName>
    <definedName name="EGABP">#REF!</definedName>
    <definedName name="EGABSB" localSheetId="0">#REF!</definedName>
    <definedName name="EGABSB">#REF!</definedName>
    <definedName name="EGABSP">#REF!</definedName>
    <definedName name="EGACB">#REF!</definedName>
    <definedName name="EGACP">#REF!</definedName>
    <definedName name="EGATB">#REF!</definedName>
    <definedName name="EGATP">#REF!</definedName>
    <definedName name="EGAWB">#REF!</definedName>
    <definedName name="EGAWP">#REF!</definedName>
    <definedName name="EGPSB">#REF!</definedName>
    <definedName name="EGPSP">#REF!</definedName>
    <definedName name="EUABSB">#REF!</definedName>
    <definedName name="EUABSP">#REF!</definedName>
    <definedName name="EUACB">#REF!</definedName>
    <definedName name="EUACP">#REF!</definedName>
    <definedName name="EUATB">#REF!</definedName>
    <definedName name="EUATP">#REF!</definedName>
    <definedName name="EUAWB">#REF!</definedName>
    <definedName name="EUAWP">#REF!</definedName>
    <definedName name="EUPSB">#REF!</definedName>
    <definedName name="EUPSP">#REF!</definedName>
    <definedName name="eur">#REF!</definedName>
    <definedName name="Exab">[3]Hoja3!$D$112</definedName>
    <definedName name="f.dl">#N/A</definedName>
    <definedName name="fdh" localSheetId="0">#REF!</definedName>
    <definedName name="fdh">#REF!</definedName>
    <definedName name="fdkjkj" localSheetId="0" hidden="1">{#N/A,#N/A,FALSE,"단축1";#N/A,#N/A,FALSE,"단축2";#N/A,#N/A,FALSE,"단축3";#N/A,#N/A,FALSE,"장축";#N/A,#N/A,FALSE,"4WD"}</definedName>
    <definedName name="fdkjkj" hidden="1">{#N/A,#N/A,FALSE,"단축1";#N/A,#N/A,FALSE,"단축2";#N/A,#N/A,FALSE,"단축3";#N/A,#N/A,FALSE,"장축";#N/A,#N/A,FALSE,"4WD"}</definedName>
    <definedName name="fdsa" localSheetId="0" hidden="1">{#N/A,#N/A,FALSE,"단축1";#N/A,#N/A,FALSE,"단축2";#N/A,#N/A,FALSE,"단축3";#N/A,#N/A,FALSE,"장축";#N/A,#N/A,FALSE,"4WD"}</definedName>
    <definedName name="fdsa" hidden="1">{#N/A,#N/A,FALSE,"단축1";#N/A,#N/A,FALSE,"단축2";#N/A,#N/A,FALSE,"단축3";#N/A,#N/A,FALSE,"장축";#N/A,#N/A,FALSE,"4WD"}</definedName>
    <definedName name="FeatureValues" localSheetId="0">#REF!</definedName>
    <definedName name="FeatureValues">#REF!</definedName>
    <definedName name="FF" localSheetId="0">#REF!</definedName>
    <definedName name="FF">#REF!</definedName>
    <definedName name="FFF" localSheetId="0">#REF!</definedName>
    <definedName name="FFF">#REF!</definedName>
    <definedName name="FFFF">#REF!</definedName>
    <definedName name="FG10TBTB2RT">#REF!</definedName>
    <definedName name="fg18TBTB4RT">#REF!</definedName>
    <definedName name="FG46TBTB4RTDKDK">#REF!</definedName>
    <definedName name="fgLKTBTB4RTDKDK">#REF!</definedName>
    <definedName name="FGPRRKRKTBTB2RTDKDK">#REF!</definedName>
    <definedName name="FGPRTBTB1RTDKDK">#REF!</definedName>
    <definedName name="fgRKRKRKRKRKTBTB2RTDKDK">#REF!</definedName>
    <definedName name="fin">#REF!</definedName>
    <definedName name="finhan">#REF!</definedName>
    <definedName name="fjfjfj" localSheetId="0">_a1B</definedName>
    <definedName name="fjfjfj">_a1B</definedName>
    <definedName name="FOB가" localSheetId="0" hidden="1">{#N/A,#N/A,FALSE,"단축1";#N/A,#N/A,FALSE,"단축2";#N/A,#N/A,FALSE,"단축3";#N/A,#N/A,FALSE,"장축";#N/A,#N/A,FALSE,"4WD"}</definedName>
    <definedName name="FOB가" hidden="1">{#N/A,#N/A,FALSE,"단축1";#N/A,#N/A,FALSE,"단축2";#N/A,#N/A,FALSE,"단축3";#N/A,#N/A,FALSE,"장축";#N/A,#N/A,FALSE,"4WD"}</definedName>
    <definedName name="g" localSheetId="0">#REF!</definedName>
    <definedName name="g">#REF!</definedName>
    <definedName name="G_A_Estimated_cost_per_unit" localSheetId="0">#REF!</definedName>
    <definedName name="G_A_Estimated_cost_per_unit">#REF!</definedName>
    <definedName name="gdgagfasdf" localSheetId="0">#REF!</definedName>
    <definedName name="gdgagfasdf">#REF!</definedName>
    <definedName name="getz" localSheetId="0">_a1B</definedName>
    <definedName name="getz">_a1B</definedName>
    <definedName name="gETZDADDD" localSheetId="0">_a1O,_a2O</definedName>
    <definedName name="gETZDADDD">_a1O,_a2O</definedName>
    <definedName name="Getz판매현황" localSheetId="0">_a1B</definedName>
    <definedName name="Getz판매현황">_a1B</definedName>
    <definedName name="GG" localSheetId="0">#REF!</definedName>
    <definedName name="GG">#REF!</definedName>
    <definedName name="gggsdga" localSheetId="0">#REF!</definedName>
    <definedName name="gggsdga">#REF!</definedName>
    <definedName name="gggsgtawgtw" localSheetId="0">#REF!</definedName>
    <definedName name="gggsgtawgtw">#REF!</definedName>
    <definedName name="ghkkl">#REF!</definedName>
    <definedName name="gjkkdkd" localSheetId="0">_a1B</definedName>
    <definedName name="gjkkdkd">_a1B</definedName>
    <definedName name="GKFCFO" localSheetId="0">_a1B</definedName>
    <definedName name="GKFCFO">_a1B</definedName>
    <definedName name="GRD" localSheetId="0">#REF!</definedName>
    <definedName name="GRD">#REF!</definedName>
    <definedName name="H" localSheetId="0">#REF!</definedName>
    <definedName name="H">#REF!</definedName>
    <definedName name="HGH" localSheetId="0">#REF!</definedName>
    <definedName name="HGH">#REF!</definedName>
    <definedName name="hh">#REF!</definedName>
    <definedName name="hjhjk">#REF!</definedName>
    <definedName name="HMC실적입니다" localSheetId="0">_a1B</definedName>
    <definedName name="HMC실적입니다">_a1B</definedName>
    <definedName name="hp">[3]Hoja3!$D$5</definedName>
    <definedName name="I" localSheetId="0">#REF!</definedName>
    <definedName name="I">#REF!</definedName>
    <definedName name="II" localSheetId="0">#REF!</definedName>
    <definedName name="II">#REF!</definedName>
    <definedName name="INDEX" localSheetId="0">#REF!</definedName>
    <definedName name="INDEX">#REF!</definedName>
    <definedName name="ins">#REF!</definedName>
    <definedName name="inshan">#REF!</definedName>
    <definedName name="Interno_BKA___9_Ottobre_1992">#REF!</definedName>
    <definedName name="iuyio">#REF!</definedName>
    <definedName name="J">#REF!</definedName>
    <definedName name="Jan">#REF!</definedName>
    <definedName name="jhgfjk">#REF!</definedName>
    <definedName name="jhgkgh">#REF!</definedName>
    <definedName name="JIN">#REF!</definedName>
    <definedName name="JJ">#REF!</definedName>
    <definedName name="jjdjd" localSheetId="0">_a1B</definedName>
    <definedName name="jjdjd">_a1B</definedName>
    <definedName name="jkkdkfkkkdkd" localSheetId="0">_a1B</definedName>
    <definedName name="jkkdkfkkkdkd">_a1B</definedName>
    <definedName name="JKL" localSheetId="0">#REF!</definedName>
    <definedName name="JKL">#REF!</definedName>
    <definedName name="jklhlkl" localSheetId="0">#REF!</definedName>
    <definedName name="jklhlkl">#REF!</definedName>
    <definedName name="K" localSheetId="0">#REF!</definedName>
    <definedName name="K">#REF!</definedName>
    <definedName name="ka" localSheetId="0" hidden="1">{#N/A,#N/A,FALSE,"단축1";#N/A,#N/A,FALSE,"단축2";#N/A,#N/A,FALSE,"단축3";#N/A,#N/A,FALSE,"장축";#N/A,#N/A,FALSE,"4WD"}</definedName>
    <definedName name="ka" hidden="1">{#N/A,#N/A,FALSE,"단축1";#N/A,#N/A,FALSE,"단축2";#N/A,#N/A,FALSE,"단축3";#N/A,#N/A,FALSE,"장축";#N/A,#N/A,FALSE,"4WD"}</definedName>
    <definedName name="kdjkdfkd" localSheetId="0">_a1B</definedName>
    <definedName name="kdjkdfkd">_a1B</definedName>
    <definedName name="kdkdkkfkkkkfkd" localSheetId="0">_a1B</definedName>
    <definedName name="kdkdkkfkkkkfkd">_a1B</definedName>
    <definedName name="kdkkfjkdif" localSheetId="0">_a1B</definedName>
    <definedName name="kdkkfjkdif">_a1B</definedName>
    <definedName name="kfkkfk" localSheetId="0">_a1B</definedName>
    <definedName name="kfkkfk">_a1B</definedName>
    <definedName name="kga" localSheetId="0">#REF!</definedName>
    <definedName name="kga">#REF!</definedName>
    <definedName name="kgb" localSheetId="0">#REF!</definedName>
    <definedName name="kgb">#REF!</definedName>
    <definedName name="kgc" localSheetId="0">#REF!</definedName>
    <definedName name="kgc">#REF!</definedName>
    <definedName name="kgd">#REF!</definedName>
    <definedName name="KGGG" localSheetId="0">_a1B</definedName>
    <definedName name="KGGG">_a1B</definedName>
    <definedName name="KJH" localSheetId="0">#REF!</definedName>
    <definedName name="KJH">#REF!</definedName>
    <definedName name="KK" localSheetId="0">#REF!</definedName>
    <definedName name="KK">#REF!</definedName>
    <definedName name="kkk" localSheetId="0">{#N/A,#N/A,FALSE,"단축1";#N/A,#N/A,FALSE,"단축2";#N/A,#N/A,FALSE,"단축3";#N/A,#N/A,FALSE,"장축";#N/A,#N/A,FALSE,"4WD"}</definedName>
    <definedName name="kkk">{#N/A,#N/A,FALSE,"단축1";#N/A,#N/A,FALSE,"단축2";#N/A,#N/A,FALSE,"단축3";#N/A,#N/A,FALSE,"장축";#N/A,#N/A,FALSE,"4WD"}</definedName>
    <definedName name="kkskfkkkksfjdkfjksldfdksfjld" localSheetId="0">#REF!</definedName>
    <definedName name="kkskfkkkksfjdkfjksldfdksfjld">#REF!</definedName>
    <definedName name="kk아랄아ㅓ아리낭ㄹ" localSheetId="0">_a1B</definedName>
    <definedName name="kk아랄아ㅓ아리낭ㄹ">_a1B</definedName>
    <definedName name="km" localSheetId="0">#REF!</definedName>
    <definedName name="km">#REF!</definedName>
    <definedName name="kma" localSheetId="0">#REF!</definedName>
    <definedName name="kma">#REF!</definedName>
    <definedName name="kmb" localSheetId="0">#REF!</definedName>
    <definedName name="kmb">#REF!</definedName>
    <definedName name="kmc">#REF!</definedName>
    <definedName name="kmd">#REF!</definedName>
    <definedName name="kwa">#REF!</definedName>
    <definedName name="kwb">#REF!</definedName>
    <definedName name="kwc">#REF!</definedName>
    <definedName name="kwd">#REF!</definedName>
    <definedName name="LAURA">#REF!</definedName>
    <definedName name="LD">#REF!</definedName>
    <definedName name="lgfeb">#REF!</definedName>
    <definedName name="lgfeb1">#REF!</definedName>
    <definedName name="lrcp522">#REF!</definedName>
    <definedName name="M?">#REF!</definedName>
    <definedName name="marmed">#REF!</definedName>
    <definedName name="Matirxlll" localSheetId="0">_a1B</definedName>
    <definedName name="Matirxlll">_a1B</definedName>
    <definedName name="mdfeb" localSheetId="0">#REF!</definedName>
    <definedName name="mdfeb">#REF!</definedName>
    <definedName name="mdfeb00" localSheetId="0">#REF!</definedName>
    <definedName name="mdfeb00">#REF!</definedName>
    <definedName name="mdfeb001" localSheetId="0">#REF!</definedName>
    <definedName name="mdfeb001">#REF!</definedName>
    <definedName name="mdfeb1">#REF!</definedName>
    <definedName name="mdmar">#REF!</definedName>
    <definedName name="mdmart">#REF!</definedName>
    <definedName name="medTsumapr">#REF!</definedName>
    <definedName name="MH3_A">#REF!</definedName>
    <definedName name="MIS">#REF!</definedName>
    <definedName name="MKS">#REF!</definedName>
    <definedName name="MMM" localSheetId="0">{#N/A,#N/A,FALSE,"단축1";#N/A,#N/A,FALSE,"단축2";#N/A,#N/A,FALSE,"단축3";#N/A,#N/A,FALSE,"장축";#N/A,#N/A,FALSE,"4WD"}</definedName>
    <definedName name="MMM">{#N/A,#N/A,FALSE,"단축1";#N/A,#N/A,FALSE,"단축2";#N/A,#N/A,FALSE,"단축3";#N/A,#N/A,FALSE,"장축";#N/A,#N/A,FALSE,"4WD"}</definedName>
    <definedName name="MN" localSheetId="0">#REF!</definedName>
    <definedName name="MN">#REF!</definedName>
    <definedName name="msumapr" localSheetId="0">#REF!</definedName>
    <definedName name="msumapr">#REF!</definedName>
    <definedName name="mt" localSheetId="0">#REF!</definedName>
    <definedName name="mt">#REF!</definedName>
    <definedName name="MZ">#REF!</definedName>
    <definedName name="M행">#REF!</definedName>
    <definedName name="n">#REF!</definedName>
    <definedName name="N?">#REF!</definedName>
    <definedName name="NET">#REF!</definedName>
    <definedName name="nmCrr">OFFSET('[3]#SubCode'!$N$3,1,1,COUNTA('[3]#SubCode'!$O:$O),3)</definedName>
    <definedName name="nmMarketing">OFFSET('[3]#MarketingCode'!$B$3,1,0,COUNTA('[3]#MarketingCode'!$C:$C),7)</definedName>
    <definedName name="nmModel">OFFSET('[3]#CarModel'!$C$3,1,0,COUNTA('[3]#CarModel'!$D:$D),1)</definedName>
    <definedName name="nmModelCD">OFFSET('[3]#CarModel'!$C$3,1,1,COUNTA('[3]#CarModel'!$D:$D),1)</definedName>
    <definedName name="nmModelDetail">OFFSET('[3]#CarModel'!$C$3,1,0,COUNTA('[3]#CarModel'!$D:$D),4)</definedName>
    <definedName name="nmSubsidiary">OFFSET('[3]#SubCode'!$G$3,1,0,COUNTA('[3]#SubCode'!$G:$G),6)</definedName>
    <definedName name="NPV_Profits" localSheetId="0">#REF!</definedName>
    <definedName name="NPV_Profits">#REF!</definedName>
    <definedName name="N행" localSheetId="0">#REF!</definedName>
    <definedName name="N행">#REF!</definedName>
    <definedName name="O?" localSheetId="0">#REF!</definedName>
    <definedName name="O?">#REF!</definedName>
    <definedName name="º?°æ">#REF!</definedName>
    <definedName name="O¤eEoÆ¿ø_oÆ¡I">#REF!</definedName>
    <definedName name="OFFJT계">#REF!</definedName>
    <definedName name="ºI¼­">#REF!</definedName>
    <definedName name="OJT계">#REF!</definedName>
    <definedName name="ºn±³A">#REF!</definedName>
    <definedName name="opción">#REF!</definedName>
    <definedName name="Order" localSheetId="0">_a1B</definedName>
    <definedName name="Order">_a1B</definedName>
    <definedName name="OS회의" localSheetId="0">#REF!</definedName>
    <definedName name="OS회의">#REF!</definedName>
    <definedName name="O행" localSheetId="0">#REF!</definedName>
    <definedName name="O행">#REF!</definedName>
    <definedName name="P" localSheetId="0">#REF!</definedName>
    <definedName name="P">#REF!</definedName>
    <definedName name="P?">#REF!</definedName>
    <definedName name="Paises">[4]class!$E$2:$E$13</definedName>
    <definedName name="PC" localSheetId="0">#REF!</definedName>
    <definedName name="PC">#REF!</definedName>
    <definedName name="PO" localSheetId="0">#REF!</definedName>
    <definedName name="PO">#REF!</definedName>
    <definedName name="PONY" localSheetId="0">#REF!</definedName>
    <definedName name="PONY">#REF!</definedName>
    <definedName name="POR1015C413rtPPOR1631C1520rtP">#REF!</definedName>
    <definedName name="POR1C1R59C22RTSQKS15C6LRTPPPPPT">#REF!</definedName>
    <definedName name="ppa">#REF!</definedName>
    <definedName name="ppb">#REF!</definedName>
    <definedName name="ppc">#REF!</definedName>
    <definedName name="ppd">#REF!</definedName>
    <definedName name="ppp">#REF!</definedName>
    <definedName name="PPPPPPPP">#REF!</definedName>
    <definedName name="PRINT_AREA_MI">#REF!</definedName>
    <definedName name="Profits">#REF!</definedName>
    <definedName name="PROTO">#REF!</definedName>
    <definedName name="PROTO1">#REF!</definedName>
    <definedName name="psumapr">#REF!</definedName>
    <definedName name="psumTapr">#REF!</definedName>
    <definedName name="P행">#REF!</definedName>
    <definedName name="q">#REF!</definedName>
    <definedName name="Q?">#REF!</definedName>
    <definedName name="QA" localSheetId="0">{#N/A,#N/A,FALSE,"단축1";#N/A,#N/A,FALSE,"단축2";#N/A,#N/A,FALSE,"단축3";#N/A,#N/A,FALSE,"장축";#N/A,#N/A,FALSE,"4WD"}</definedName>
    <definedName name="QA">{#N/A,#N/A,FALSE,"단축1";#N/A,#N/A,FALSE,"단축2";#N/A,#N/A,FALSE,"단축3";#N/A,#N/A,FALSE,"장축";#N/A,#N/A,FALSE,"4WD"}</definedName>
    <definedName name="QD" localSheetId="0">{#N/A,#N/A,FALSE,"단축1";#N/A,#N/A,FALSE,"단축2";#N/A,#N/A,FALSE,"단축3";#N/A,#N/A,FALSE,"장축";#N/A,#N/A,FALSE,"4WD"}</definedName>
    <definedName name="QD">{#N/A,#N/A,FALSE,"단축1";#N/A,#N/A,FALSE,"단축2";#N/A,#N/A,FALSE,"단축3";#N/A,#N/A,FALSE,"장축";#N/A,#N/A,FALSE,"4WD"}</definedName>
    <definedName name="QS" localSheetId="0">{#N/A,#N/A,FALSE,"단축1";#N/A,#N/A,FALSE,"단축2";#N/A,#N/A,FALSE,"단축3";#N/A,#N/A,FALSE,"장축";#N/A,#N/A,FALSE,"4WD"}</definedName>
    <definedName name="QS">{#N/A,#N/A,FALSE,"단축1";#N/A,#N/A,FALSE,"단축2";#N/A,#N/A,FALSE,"단축3";#N/A,#N/A,FALSE,"장축";#N/A,#N/A,FALSE,"4WD"}</definedName>
    <definedName name="QueryHeadings" localSheetId="0">#REF!</definedName>
    <definedName name="QueryHeadings">#REF!</definedName>
    <definedName name="qw" localSheetId="0">#REF!</definedName>
    <definedName name="qw">#REF!</definedName>
    <definedName name="Q행" localSheetId="0">#REF!</definedName>
    <definedName name="Q행">#REF!</definedName>
    <definedName name="R?">#REF!</definedName>
    <definedName name="rerqwer">#REF!</definedName>
    <definedName name="RH">#REF!</definedName>
    <definedName name="rkd" localSheetId="0">{#N/A,#N/A,FALSE,"단축1";#N/A,#N/A,FALSE,"단축2";#N/A,#N/A,FALSE,"단축3";#N/A,#N/A,FALSE,"장축";#N/A,#N/A,FALSE,"4WD"}</definedName>
    <definedName name="rkd">{#N/A,#N/A,FALSE,"단축1";#N/A,#N/A,FALSE,"단축2";#N/A,#N/A,FALSE,"단축3";#N/A,#N/A,FALSE,"장축";#N/A,#N/A,FALSE,"4WD"}</definedName>
    <definedName name="RMRMR" localSheetId="0">#REF!</definedName>
    <definedName name="RMRMR">#REF!</definedName>
    <definedName name="RR" localSheetId="0">#REF!</definedName>
    <definedName name="RR">#REF!</definedName>
    <definedName name="RRV" localSheetId="0">#REF!</definedName>
    <definedName name="RRV">#REF!</definedName>
    <definedName name="RT.RTDK">#REF!</definedName>
    <definedName name="rtclsprtdk">#REF!</definedName>
    <definedName name="R행">#REF!</definedName>
    <definedName name="s">#REF!</definedName>
    <definedName name="S?">#REF!</definedName>
    <definedName name="SAGFSAFS" localSheetId="0">{#N/A,#N/A,FALSE,"단축1";#N/A,#N/A,FALSE,"단축2";#N/A,#N/A,FALSE,"단축3";#N/A,#N/A,FALSE,"장축";#N/A,#N/A,FALSE,"4WD"}</definedName>
    <definedName name="SAGFSAFS">{#N/A,#N/A,FALSE,"단축1";#N/A,#N/A,FALSE,"단축2";#N/A,#N/A,FALSE,"단축3";#N/A,#N/A,FALSE,"장축";#N/A,#N/A,FALSE,"4WD"}</definedName>
    <definedName name="SantaFe" localSheetId="0">_a1B</definedName>
    <definedName name="SantaFe">_a1B</definedName>
    <definedName name="sayang" localSheetId="0" hidden="1">{#N/A,#N/A,FALSE,"단축1";#N/A,#N/A,FALSE,"단축2";#N/A,#N/A,FALSE,"단축3";#N/A,#N/A,FALSE,"장축";#N/A,#N/A,FALSE,"4WD"}</definedName>
    <definedName name="sayang" hidden="1">{#N/A,#N/A,FALSE,"단축1";#N/A,#N/A,FALSE,"단축2";#N/A,#N/A,FALSE,"단축3";#N/A,#N/A,FALSE,"장축";#N/A,#N/A,FALSE,"4WD"}</definedName>
    <definedName name="SDD" localSheetId="0">#REF!</definedName>
    <definedName name="SDD">#REF!</definedName>
    <definedName name="sdddd" localSheetId="0">#REF!</definedName>
    <definedName name="sdddd">#REF!</definedName>
    <definedName name="sdf" localSheetId="0">#REF!</definedName>
    <definedName name="sdf">#REF!</definedName>
    <definedName name="sdsds" localSheetId="0">_a1B</definedName>
    <definedName name="sdsds">_a1B</definedName>
    <definedName name="SD계" localSheetId="0">#REF!</definedName>
    <definedName name="SD계">#REF!</definedName>
    <definedName name="Seg02년" localSheetId="0">_a1B</definedName>
    <definedName name="Seg02년">_a1B</definedName>
    <definedName name="sf" localSheetId="0">#REF!</definedName>
    <definedName name="sf">#REF!</definedName>
    <definedName name="shi" localSheetId="0" hidden="1">{#N/A,#N/A,FALSE,"단축1";#N/A,#N/A,FALSE,"단축2";#N/A,#N/A,FALSE,"단축3";#N/A,#N/A,FALSE,"장축";#N/A,#N/A,FALSE,"4WD"}</definedName>
    <definedName name="shi" hidden="1">{#N/A,#N/A,FALSE,"단축1";#N/A,#N/A,FALSE,"단축2";#N/A,#N/A,FALSE,"단축3";#N/A,#N/A,FALSE,"장축";#N/A,#N/A,FALSE,"4WD"}</definedName>
    <definedName name="shin" localSheetId="0" hidden="1">{#N/A,#N/A,FALSE,"단축1";#N/A,#N/A,FALSE,"단축2";#N/A,#N/A,FALSE,"단축3";#N/A,#N/A,FALSE,"장축";#N/A,#N/A,FALSE,"4WD"}</definedName>
    <definedName name="shin" hidden="1">{#N/A,#N/A,FALSE,"단축1";#N/A,#N/A,FALSE,"단축2";#N/A,#N/A,FALSE,"단축3";#N/A,#N/A,FALSE,"장축";#N/A,#N/A,FALSE,"4WD"}</definedName>
    <definedName name="SHS" localSheetId="0">{#N/A,#N/A,FALSE,"단축1";#N/A,#N/A,FALSE,"단축2";#N/A,#N/A,FALSE,"단축3";#N/A,#N/A,FALSE,"장축";#N/A,#N/A,FALSE,"4WD"}</definedName>
    <definedName name="SHS">{#N/A,#N/A,FALSE,"단축1";#N/A,#N/A,FALSE,"단축2";#N/A,#N/A,FALSE,"단축3";#N/A,#N/A,FALSE,"장축";#N/A,#N/A,FALSE,"4WD"}</definedName>
    <definedName name="SHSH" localSheetId="0">{#N/A,#N/A,FALSE,"단축1";#N/A,#N/A,FALSE,"단축2";#N/A,#N/A,FALSE,"단축3";#N/A,#N/A,FALSE,"장축";#N/A,#N/A,FALSE,"4WD"}</definedName>
    <definedName name="SHSH">{#N/A,#N/A,FALSE,"단축1";#N/A,#N/A,FALSE,"단축2";#N/A,#N/A,FALSE,"단축3";#N/A,#N/A,FALSE,"장축";#N/A,#N/A,FALSE,"4WD"}</definedName>
    <definedName name="sjjf" localSheetId="0" hidden="1">{#N/A,#N/A,FALSE,"단축1";#N/A,#N/A,FALSE,"단축2";#N/A,#N/A,FALSE,"단축3";#N/A,#N/A,FALSE,"장축";#N/A,#N/A,FALSE,"4WD"}</definedName>
    <definedName name="sjjf" hidden="1">{#N/A,#N/A,FALSE,"단축1";#N/A,#N/A,FALSE,"단축2";#N/A,#N/A,FALSE,"단축3";#N/A,#N/A,FALSE,"장축";#N/A,#N/A,FALSE,"4WD"}</definedName>
    <definedName name="sjk" localSheetId="0" hidden="1">{#N/A,#N/A,FALSE,"단축1";#N/A,#N/A,FALSE,"단축2";#N/A,#N/A,FALSE,"단축3";#N/A,#N/A,FALSE,"장축";#N/A,#N/A,FALSE,"4WD"}</definedName>
    <definedName name="sjk" hidden="1">{#N/A,#N/A,FALSE,"단축1";#N/A,#N/A,FALSE,"단축2";#N/A,#N/A,FALSE,"단축3";#N/A,#N/A,FALSE,"장축";#N/A,#N/A,FALSE,"4WD"}</definedName>
    <definedName name="sm00feb" localSheetId="0">#REF!</definedName>
    <definedName name="sm00feb">#REF!</definedName>
    <definedName name="sm00feb1" localSheetId="0">#REF!</definedName>
    <definedName name="sm00feb1">#REF!</definedName>
    <definedName name="smfeb" localSheetId="0">#REF!</definedName>
    <definedName name="smfeb">#REF!</definedName>
    <definedName name="smfeb1">#REF!</definedName>
    <definedName name="smmar">#REF!</definedName>
    <definedName name="smmart">#REF!</definedName>
    <definedName name="SONATA">#REF!</definedName>
    <definedName name="SPEED_D170">#REF!</definedName>
    <definedName name="spek">[3]Hoja3!$D$159</definedName>
    <definedName name="spfeb" localSheetId="0">#REF!</definedName>
    <definedName name="spfeb">#REF!</definedName>
    <definedName name="spfeb00" localSheetId="0">#REF!</definedName>
    <definedName name="spfeb00">#REF!</definedName>
    <definedName name="spfeb001" localSheetId="0">#REF!</definedName>
    <definedName name="spfeb001">#REF!</definedName>
    <definedName name="spfeb1">#REF!</definedName>
    <definedName name="SR">#REF!</definedName>
    <definedName name="sss">#REF!</definedName>
    <definedName name="ssumapr">#REF!</definedName>
    <definedName name="ssumTapr">#REF!</definedName>
    <definedName name="Structure" localSheetId="0">_a1B</definedName>
    <definedName name="Structure">_a1B</definedName>
    <definedName name="sumapr" localSheetId="0">#REF!</definedName>
    <definedName name="sumapr">#REF!</definedName>
    <definedName name="sumario" localSheetId="0">#REF!</definedName>
    <definedName name="sumario">#REF!</definedName>
    <definedName name="summary" localSheetId="0">#REF!</definedName>
    <definedName name="summary">#REF!</definedName>
    <definedName name="sumSapr">#REF!</definedName>
    <definedName name="sumTapr">#REF!</definedName>
    <definedName name="SVA">#REF!</definedName>
    <definedName name="sw">#REF!</definedName>
    <definedName name="SWF" localSheetId="0">{#N/A,#N/A,FALSE,"단축1";#N/A,#N/A,FALSE,"단축2";#N/A,#N/A,FALSE,"단축3";#N/A,#N/A,FALSE,"장축";#N/A,#N/A,FALSE,"4WD"}</definedName>
    <definedName name="SWF">{#N/A,#N/A,FALSE,"단축1";#N/A,#N/A,FALSE,"단축2";#N/A,#N/A,FALSE,"단축3";#N/A,#N/A,FALSE,"장축";#N/A,#N/A,FALSE,"4WD"}</definedName>
    <definedName name="T" localSheetId="0">#REF!</definedName>
    <definedName name="T">#REF!</definedName>
    <definedName name="T?" localSheetId="0">#REF!</definedName>
    <definedName name="T?">#REF!</definedName>
    <definedName name="TC">'[5]1.1 Informacion Global'!$W$36</definedName>
    <definedName name="_xlnm.Print_Titles" localSheetId="0">#REF!,#REF!</definedName>
    <definedName name="_xlnm.Print_Titles">#REF!,#REF!</definedName>
    <definedName name="tlfwjr3" localSheetId="0">#REF!</definedName>
    <definedName name="tlfwjr3">#REF!</definedName>
    <definedName name="todo" localSheetId="0">#REF!</definedName>
    <definedName name="todo">#REF!</definedName>
    <definedName name="tot" localSheetId="0">#REF!</definedName>
    <definedName name="tot">#REF!</definedName>
    <definedName name="tr">#REF!</definedName>
    <definedName name="TRUCK">#REF!</definedName>
    <definedName name="tsumapr">#REF!</definedName>
    <definedName name="T행">#REF!</definedName>
    <definedName name="U?">#REF!</definedName>
    <definedName name="umd00">#REF!</definedName>
    <definedName name="umdfeb">#REF!</definedName>
    <definedName name="umdfeb1">#REF!</definedName>
    <definedName name="usd" localSheetId="1">#REF!</definedName>
    <definedName name="usd" localSheetId="0">#REF!</definedName>
    <definedName name="usd">'[3]I-10 5DR'!$E$57</definedName>
    <definedName name="usumapr" localSheetId="0">#REF!</definedName>
    <definedName name="usumapr">#REF!</definedName>
    <definedName name="usumTapr" localSheetId="0">#REF!</definedName>
    <definedName name="usumTapr">#REF!</definedName>
    <definedName name="Utskriftsomr蘚e" localSheetId="0">#REF!</definedName>
    <definedName name="Utskriftsomr蘚e">#REF!</definedName>
    <definedName name="uu">#REF!</definedName>
    <definedName name="U행">#REF!</definedName>
    <definedName name="V?">#REF!</definedName>
    <definedName name="Val25_Average_Hundred_Percent">"No"</definedName>
    <definedName name="Val25_Average_Includes">"Include All"</definedName>
    <definedName name="Val25_Centre_Adjustment">"Yes"</definedName>
    <definedName name="Val25_Centre_All_Results">"Yes"</definedName>
    <definedName name="Val25_Report" localSheetId="0">#REF!</definedName>
    <definedName name="Val25_Report">#REF!</definedName>
    <definedName name="Val25_Show_Fixed_Fields_First">"No"</definedName>
    <definedName name="Val25_Show_Option_Codes">"No"</definedName>
    <definedName name="Val25_Show_Repeated_Option_Prices">"Hide"</definedName>
    <definedName name="vvv" localSheetId="0">#REF!</definedName>
    <definedName name="vvv">#REF!</definedName>
    <definedName name="vvvv" localSheetId="0">#REF!</definedName>
    <definedName name="vvvv">#REF!</definedName>
    <definedName name="V행" localSheetId="0">#REF!</definedName>
    <definedName name="V행">#REF!</definedName>
    <definedName name="W">#REF!</definedName>
    <definedName name="W?">#REF!</definedName>
    <definedName name="WAGON_TOTAL">#REF!</definedName>
    <definedName name="wh" localSheetId="0" hidden="1">{#N/A,#N/A,FALSE,"단축1";#N/A,#N/A,FALSE,"단축2";#N/A,#N/A,FALSE,"단축3";#N/A,#N/A,FALSE,"장축";#N/A,#N/A,FALSE,"4WD"}</definedName>
    <definedName name="wh" hidden="1">{#N/A,#N/A,FALSE,"단축1";#N/A,#N/A,FALSE,"단축2";#N/A,#N/A,FALSE,"단축3";#N/A,#N/A,FALSE,"장축";#N/A,#N/A,FALSE,"4WD"}</definedName>
    <definedName name="whl">[3]Hoja3!$D$17</definedName>
    <definedName name="wrn.AuºIAI¼a." localSheetId="0">{#N/A,#N/A,FALSE,"´UA";#N/A,#N/A,FALSE,"´UA";#N/A,#N/A,FALSE,"´UA";#N/A,#N/A,FALSE,"Aa";#N/A,#N/A,FALSE,"4WD"}</definedName>
    <definedName name="wrn.AuºIAI¼a.">{#N/A,#N/A,FALSE,"´UA";#N/A,#N/A,FALSE,"´UA";#N/A,#N/A,FALSE,"´UA";#N/A,#N/A,FALSE,"Aa";#N/A,#N/A,FALSE,"4WD"}</definedName>
    <definedName name="wrn.tou구매." localSheetId="0">{#N/A,#N/A,FALSE,"견적대비-2"}</definedName>
    <definedName name="wrn.tou구매.">{#N/A,#N/A,FALSE,"견적대비-2"}</definedName>
    <definedName name="wrn.신규dep._.full._.set." localSheetId="0">{#N/A,#N/A,FALSE,"신규dep";#N/A,#N/A,FALSE,"신규dep-금형상각후";#N/A,#N/A,FALSE,"신규dep-연구비상각후";#N/A,#N/A,FALSE,"신규dep-기계,공구상각후"}</definedName>
    <definedName name="wrn.신규dep._.full._.set.">{#N/A,#N/A,FALSE,"신규dep";#N/A,#N/A,FALSE,"신규dep-금형상각후";#N/A,#N/A,FALSE,"신규dep-연구비상각후";#N/A,#N/A,FALSE,"신규dep-기계,공구상각후"}</definedName>
    <definedName name="wrn.전부" localSheetId="0">{#N/A,#N/A,FALSE,"단축1";#N/A,#N/A,FALSE,"단축2";#N/A,#N/A,FALSE,"단축3";#N/A,#N/A,FALSE,"장축";#N/A,#N/A,FALSE,"4WD"}</definedName>
    <definedName name="wrn.전부">{#N/A,#N/A,FALSE,"단축1";#N/A,#N/A,FALSE,"단축2";#N/A,#N/A,FALSE,"단축3";#N/A,#N/A,FALSE,"장축";#N/A,#N/A,FALSE,"4WD"}</definedName>
    <definedName name="wrn.전부인쇄" localSheetId="0">{#N/A,#N/A,FALSE,"단축1";#N/A,#N/A,FALSE,"단축2";#N/A,#N/A,FALSE,"단축3";#N/A,#N/A,FALSE,"장축";#N/A,#N/A,FALSE,"4WD"}</definedName>
    <definedName name="wrn.전부인쇄">{#N/A,#N/A,FALSE,"단축1";#N/A,#N/A,FALSE,"단축2";#N/A,#N/A,FALSE,"단축3";#N/A,#N/A,FALSE,"장축";#N/A,#N/A,FALSE,"4WD"}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w" localSheetId="0">#REF!</definedName>
    <definedName name="ww">#REF!</definedName>
    <definedName name="WWW" localSheetId="0">#REF!</definedName>
    <definedName name="WWW">#REF!</definedName>
    <definedName name="W행1">#N/A</definedName>
    <definedName name="x" localSheetId="0">#REF!</definedName>
    <definedName name="x">#REF!</definedName>
    <definedName name="X?" localSheetId="0">#REF!</definedName>
    <definedName name="X?">#REF!</definedName>
    <definedName name="X9802장판원본_원본_List" localSheetId="0">#REF!</definedName>
    <definedName name="X9802장판원본_원본_List">#REF!</definedName>
    <definedName name="XG¾×¼C">#REF!</definedName>
    <definedName name="XG액션">#REF!</definedName>
    <definedName name="XS" localSheetId="0">{#N/A,#N/A,FALSE,"단축1";#N/A,#N/A,FALSE,"단축2";#N/A,#N/A,FALSE,"단축3";#N/A,#N/A,FALSE,"장축";#N/A,#N/A,FALSE,"4WD"}</definedName>
    <definedName name="XS">{#N/A,#N/A,FALSE,"단축1";#N/A,#N/A,FALSE,"단축2";#N/A,#N/A,FALSE,"단축3";#N/A,#N/A,FALSE,"장축";#N/A,#N/A,FALSE,"4WD"}</definedName>
    <definedName name="xx" localSheetId="0">#REF!</definedName>
    <definedName name="xx">#REF!</definedName>
    <definedName name="X행" localSheetId="0">#REF!</definedName>
    <definedName name="X행">#REF!</definedName>
    <definedName name="y" localSheetId="0">#REF!</definedName>
    <definedName name="y">#REF!</definedName>
    <definedName name="YEN">#REF!</definedName>
    <definedName name="ytui">#REF!</definedName>
    <definedName name="yy">#REF!</definedName>
    <definedName name="yyy" localSheetId="0">_c1O</definedName>
    <definedName name="yyy">_c1O</definedName>
    <definedName name="Y부서" localSheetId="0">#REF!</definedName>
    <definedName name="Y부서">#REF!</definedName>
    <definedName name="Z" localSheetId="0">#REF!</definedName>
    <definedName name="Z">#REF!</definedName>
    <definedName name="zkzkzkzkzkzk" localSheetId="0">#REF!</definedName>
    <definedName name="zkzkzkzkzkzk">#REF!</definedName>
    <definedName name="ZZ">#REF!</definedName>
    <definedName name="α">#REF!</definedName>
    <definedName name="β">#REF!</definedName>
    <definedName name="γ">#REF!</definedName>
    <definedName name="ㄱ">#REF!</definedName>
    <definedName name="ㄱㄱ.ㅗㅗ">#N/A</definedName>
    <definedName name="ㄱㅇ" localSheetId="0">{#N/A,#N/A,FALSE,"단축1";#N/A,#N/A,FALSE,"단축2";#N/A,#N/A,FALSE,"단축3";#N/A,#N/A,FALSE,"장축";#N/A,#N/A,FALSE,"4WD"}</definedName>
    <definedName name="ㄱㅇ">{#N/A,#N/A,FALSE,"단축1";#N/A,#N/A,FALSE,"단축2";#N/A,#N/A,FALSE,"단축3";#N/A,#N/A,FALSE,"장축";#N/A,#N/A,FALSE,"4WD"}</definedName>
    <definedName name="ㄱㅈㄷㄱ" localSheetId="0">#REF!</definedName>
    <definedName name="ㄱㅈㄷㄱ">#REF!</definedName>
    <definedName name="가" localSheetId="0">{#N/A,#N/A,FALSE,"단축1";#N/A,#N/A,FALSE,"단축2";#N/A,#N/A,FALSE,"단축3";#N/A,#N/A,FALSE,"장축";#N/A,#N/A,FALSE,"4WD"}</definedName>
    <definedName name="가">{#N/A,#N/A,FALSE,"단축1";#N/A,#N/A,FALSE,"단축2";#N/A,#N/A,FALSE,"단축3";#N/A,#N/A,FALSE,"장축";#N/A,#N/A,FALSE,"4WD"}</definedName>
    <definedName name="가가" localSheetId="0">{#N/A,#N/A,FALSE,"단축1";#N/A,#N/A,FALSE,"단축2";#N/A,#N/A,FALSE,"단축3";#N/A,#N/A,FALSE,"장축";#N/A,#N/A,FALSE,"4WD"}</definedName>
    <definedName name="가가">{#N/A,#N/A,FALSE,"단축1";#N/A,#N/A,FALSE,"단축2";#N/A,#N/A,FALSE,"단축3";#N/A,#N/A,FALSE,"장축";#N/A,#N/A,FALSE,"4WD"}</definedName>
    <definedName name="가격2" localSheetId="0">#REF!</definedName>
    <definedName name="가격2">#REF!</definedName>
    <definedName name="가격구조그리스자료입" localSheetId="0">_a1B</definedName>
    <definedName name="가격구조그리스자료입">_a1B</definedName>
    <definedName name="가빵" localSheetId="0">#REF!</definedName>
    <definedName name="가빵">#REF!</definedName>
    <definedName name="강" localSheetId="0">{#N/A,#N/A,FALSE,"단축1";#N/A,#N/A,FALSE,"단축2";#N/A,#N/A,FALSE,"단축3";#N/A,#N/A,FALSE,"장축";#N/A,#N/A,FALSE,"4WD"}</definedName>
    <definedName name="강">{#N/A,#N/A,FALSE,"단축1";#N/A,#N/A,FALSE,"단축2";#N/A,#N/A,FALSE,"단축3";#N/A,#N/A,FALSE,"장축";#N/A,#N/A,FALSE,"4WD"}</definedName>
    <definedName name="개발" localSheetId="0">#REF!</definedName>
    <definedName name="개발">#REF!</definedName>
    <definedName name="개선과정" localSheetId="0" hidden="1">{#N/A,#N/A,FALSE,"단축1";#N/A,#N/A,FALSE,"단축2";#N/A,#N/A,FALSE,"단축3";#N/A,#N/A,FALSE,"장축";#N/A,#N/A,FALSE,"4WD"}</definedName>
    <definedName name="개선과정" hidden="1">{#N/A,#N/A,FALSE,"단축1";#N/A,#N/A,FALSE,"단축2";#N/A,#N/A,FALSE,"단축3";#N/A,#N/A,FALSE,"장축";#N/A,#N/A,FALSE,"4WD"}</definedName>
    <definedName name="겟츠백오더" localSheetId="0">_a1B</definedName>
    <definedName name="겟츠백오더">_a1B</definedName>
    <definedName name="겟츠전략안은" localSheetId="0">_a1B</definedName>
    <definedName name="겟츠전략안은">_a1B</definedName>
    <definedName name="겟츠판매부진" localSheetId="0">_a1B</definedName>
    <definedName name="겟츠판매부진">_a1B</definedName>
    <definedName name="겨ㅗ됴ㅛ" localSheetId="0">#REF!</definedName>
    <definedName name="겨ㅗ됴ㅛ">#REF!</definedName>
    <definedName name="계상산" localSheetId="0">#REF!</definedName>
    <definedName name="계상산">#REF!</definedName>
    <definedName name="계승산" localSheetId="0">#REF!</definedName>
    <definedName name="계승산">#REF!</definedName>
    <definedName name="계전산">#REF!</definedName>
    <definedName name="공구">#REF!</definedName>
    <definedName name="광고비품의자료서">#REF!</definedName>
    <definedName name="교재">#REF!</definedName>
    <definedName name="국내abs">#REF!</definedName>
    <definedName name="그" localSheetId="0">_a1B</definedName>
    <definedName name="그">_a1B</definedName>
    <definedName name="그그르" localSheetId="0">{#N/A,#N/A,FALSE,"단축1";#N/A,#N/A,FALSE,"단축2";#N/A,#N/A,FALSE,"단축3";#N/A,#N/A,FALSE,"장축";#N/A,#N/A,FALSE,"4WD"}</definedName>
    <definedName name="그그르">{#N/A,#N/A,FALSE,"단축1";#N/A,#N/A,FALSE,"단축2";#N/A,#N/A,FALSE,"단축3";#N/A,#N/A,FALSE,"장축";#N/A,#N/A,FALSE,"4WD"}</definedName>
    <definedName name="그리스" localSheetId="0">_a1B</definedName>
    <definedName name="그리스">_a1B</definedName>
    <definedName name="그리스01111" localSheetId="0">_a1B</definedName>
    <definedName name="그리스01111">_a1B</definedName>
    <definedName name="그리스2" localSheetId="0">_a1B</definedName>
    <definedName name="그리스2">_a1B</definedName>
    <definedName name="그리스가격구조" localSheetId="0">_a1B</definedName>
    <definedName name="그리스가격구조">_a1B</definedName>
    <definedName name="그리스광고비세부현황" localSheetId="0">_a1B</definedName>
    <definedName name="그리스광고비세부현황">_a1B</definedName>
    <definedName name="그리스국가가가" localSheetId="0">_a1B</definedName>
    <definedName name="그리스국가가가">_a1B</definedName>
    <definedName name="그리스그리기리" localSheetId="0">#REF!</definedName>
    <definedName name="그리스그리기리">#REF!</definedName>
    <definedName name="그리스런" localSheetId="0">_a1B</definedName>
    <definedName name="그리스런">_a1B</definedName>
    <definedName name="그리스런다운" localSheetId="0">_a1B</definedName>
    <definedName name="그리스런다운">_a1B</definedName>
    <definedName name="그리스보고서" localSheetId="0">#REF!</definedName>
    <definedName name="그리스보고서">#REF!</definedName>
    <definedName name="그리스세부내역" localSheetId="0">_a1B</definedName>
    <definedName name="그리스세부내역">_a1B</definedName>
    <definedName name="그리스예산" localSheetId="0">_a1B</definedName>
    <definedName name="그리스예산">_a1B</definedName>
    <definedName name="그리스예상" localSheetId="0">#REF!</definedName>
    <definedName name="그리스예상">#REF!</definedName>
    <definedName name="그리스예상실적" localSheetId="0">_a1B</definedName>
    <definedName name="그리스예상실적">_a1B</definedName>
    <definedName name="그리스지우너비내용" localSheetId="0">#REF!</definedName>
    <definedName name="그리스지우너비내용">#REF!</definedName>
    <definedName name="그리스지원비" localSheetId="0">#REF!</definedName>
    <definedName name="그리스지원비">#REF!</definedName>
    <definedName name="그리스지원비올해" localSheetId="0">#REF!</definedName>
    <definedName name="그리스지원비올해">#REF!</definedName>
    <definedName name="그리스지원비현황" localSheetId="0">_a1B</definedName>
    <definedName name="그리스지원비현황">_a1B</definedName>
    <definedName name="그리스판촉" localSheetId="0">#REF!</definedName>
    <definedName name="그리스판촉">#REF!</definedName>
    <definedName name="그리승켸산현황" localSheetId="0">_a1B</definedName>
    <definedName name="그리승켸산현황">_a1B</definedName>
    <definedName name="근본" localSheetId="0">#REF!</definedName>
    <definedName name="근본">#REF!</definedName>
    <definedName name="금형일정" localSheetId="0">#REF!</definedName>
    <definedName name="금형일정">#REF!</definedName>
    <definedName name="기" localSheetId="0">{#N/A,#N/A,FALSE,"단축1";#N/A,#N/A,FALSE,"단축2";#N/A,#N/A,FALSE,"단축3";#N/A,#N/A,FALSE,"장축";#N/A,#N/A,FALSE,"4WD"}</definedName>
    <definedName name="기">{#N/A,#N/A,FALSE,"단축1";#N/A,#N/A,FALSE,"단축2";#N/A,#N/A,FALSE,"단축3";#N/A,#N/A,FALSE,"장축";#N/A,#N/A,FALSE,"4WD"}</definedName>
    <definedName name="기르시" localSheetId="0">_a1B</definedName>
    <definedName name="기르시">_a1B</definedName>
    <definedName name="기안3">#N/A</definedName>
    <definedName name="기안갑1">#N/A</definedName>
    <definedName name="기안갑2" localSheetId="0">#REF!</definedName>
    <definedName name="기안갑2">#REF!</definedName>
    <definedName name="기안용지" localSheetId="0">#REF!</definedName>
    <definedName name="기안용지">#REF!</definedName>
    <definedName name="기안을1">#N/A</definedName>
    <definedName name="기안첨부" localSheetId="0">#REF!</definedName>
    <definedName name="기안첨부">#REF!</definedName>
    <definedName name="김" localSheetId="0">{#N/A,#N/A,FALSE,"단축1";#N/A,#N/A,FALSE,"단축2";#N/A,#N/A,FALSE,"단축3";#N/A,#N/A,FALSE,"장축";#N/A,#N/A,FALSE,"4WD"}</definedName>
    <definedName name="김">{#N/A,#N/A,FALSE,"단축1";#N/A,#N/A,FALSE,"단축2";#N/A,#N/A,FALSE,"단축3";#N/A,#N/A,FALSE,"장축";#N/A,#N/A,FALSE,"4WD"}</definedName>
    <definedName name="김영" localSheetId="0">{#N/A,#N/A,FALSE,"단축1";#N/A,#N/A,FALSE,"단축2";#N/A,#N/A,FALSE,"단축3";#N/A,#N/A,FALSE,"장축";#N/A,#N/A,FALSE,"4WD"}</definedName>
    <definedName name="김영">{#N/A,#N/A,FALSE,"단축1";#N/A,#N/A,FALSE,"단축2";#N/A,#N/A,FALSE,"단축3";#N/A,#N/A,FALSE,"장축";#N/A,#N/A,FALSE,"4WD"}</definedName>
    <definedName name="김정일" localSheetId="0">#REF!</definedName>
    <definedName name="김정일">#REF!</definedName>
    <definedName name="김차" localSheetId="0">{#N/A,#N/A,FALSE,"단축1";#N/A,#N/A,FALSE,"단축2";#N/A,#N/A,FALSE,"단축3";#N/A,#N/A,FALSE,"장축";#N/A,#N/A,FALSE,"4WD"}</definedName>
    <definedName name="김차">{#N/A,#N/A,FALSE,"단축1";#N/A,#N/A,FALSE,"단축2";#N/A,#N/A,FALSE,"단축3";#N/A,#N/A,FALSE,"장축";#N/A,#N/A,FALSE,"4WD"}</definedName>
    <definedName name="ㄳㄷㄳㄱ" localSheetId="0">#REF!</definedName>
    <definedName name="ㄳㄷㄳㄱ">#REF!</definedName>
    <definedName name="ㄴ" localSheetId="0">#REF!</definedName>
    <definedName name="ㄴ">#REF!</definedName>
    <definedName name="ㄴㄴ" localSheetId="0">[0]!_a1Z,[0]!_a2Z</definedName>
    <definedName name="ㄴㄴ">[0]!_a1Z,[0]!_a2Z</definedName>
    <definedName name="ㄴㄴ.">#N/A</definedName>
    <definedName name="ㄴㄴㄴ" localSheetId="0">#REF!</definedName>
    <definedName name="ㄴㄴㄴ">#REF!</definedName>
    <definedName name="ㄴㄴㄴㄴ">#N/A</definedName>
    <definedName name="ㄴㄴㄹ" localSheetId="0">{#N/A,#N/A,FALSE,"단축1";#N/A,#N/A,FALSE,"단축2";#N/A,#N/A,FALSE,"단축3";#N/A,#N/A,FALSE,"장축";#N/A,#N/A,FALSE,"4WD"}</definedName>
    <definedName name="ㄴㄴㄹ">{#N/A,#N/A,FALSE,"단축1";#N/A,#N/A,FALSE,"단축2";#N/A,#N/A,FALSE,"단축3";#N/A,#N/A,FALSE,"장축";#N/A,#N/A,FALSE,"4WD"}</definedName>
    <definedName name="ㄴㄴㄹ호" localSheetId="0">#REF!</definedName>
    <definedName name="ㄴㄴㄹ호">#REF!</definedName>
    <definedName name="ㄴㄷ더" localSheetId="0">{#N/A,#N/A,FALSE,"단축1";#N/A,#N/A,FALSE,"단축2";#N/A,#N/A,FALSE,"단축3";#N/A,#N/A,FALSE,"장축";#N/A,#N/A,FALSE,"4WD"}</definedName>
    <definedName name="ㄴㄷ더">{#N/A,#N/A,FALSE,"단축1";#N/A,#N/A,FALSE,"단축2";#N/A,#N/A,FALSE,"단축3";#N/A,#N/A,FALSE,"장축";#N/A,#N/A,FALSE,"4WD"}</definedName>
    <definedName name="ㄴㅁㄻ" localSheetId="0">#REF!</definedName>
    <definedName name="ㄴㅁㄻ">#REF!</definedName>
    <definedName name="ㄴㅇ" localSheetId="0">{#N/A,#N/A,FALSE,"단축1";#N/A,#N/A,FALSE,"단축2";#N/A,#N/A,FALSE,"단축3";#N/A,#N/A,FALSE,"장축";#N/A,#N/A,FALSE,"4WD"}</definedName>
    <definedName name="ㄴㅇ">{#N/A,#N/A,FALSE,"단축1";#N/A,#N/A,FALSE,"단축2";#N/A,#N/A,FALSE,"단축3";#N/A,#N/A,FALSE,"장축";#N/A,#N/A,FALSE,"4WD"}</definedName>
    <definedName name="ㄴㅇㄴㅇ">#N/A</definedName>
    <definedName name="ㄴㅇㄹ" localSheetId="0">{#N/A,#N/A,FALSE,"단축1";#N/A,#N/A,FALSE,"단축2";#N/A,#N/A,FALSE,"단축3";#N/A,#N/A,FALSE,"장축";#N/A,#N/A,FALSE,"4WD"}</definedName>
    <definedName name="ㄴㅇㄹ">{#N/A,#N/A,FALSE,"단축1";#N/A,#N/A,FALSE,"단축2";#N/A,#N/A,FALSE,"단축3";#N/A,#N/A,FALSE,"장축";#N/A,#N/A,FALSE,"4WD"}</definedName>
    <definedName name="ㄴㅇㄹㄹ" localSheetId="0">{#N/A,#N/A,FALSE,"단축1";#N/A,#N/A,FALSE,"단축2";#N/A,#N/A,FALSE,"단축3";#N/A,#N/A,FALSE,"장축";#N/A,#N/A,FALSE,"4WD"}</definedName>
    <definedName name="ㄴㅇㄹㄹ">{#N/A,#N/A,FALSE,"단축1";#N/A,#N/A,FALSE,"단축2";#N/A,#N/A,FALSE,"단축3";#N/A,#N/A,FALSE,"장축";#N/A,#N/A,FALSE,"4WD"}</definedName>
    <definedName name="ㄴㅋ" localSheetId="0">{#N/A,#N/A,FALSE,"단축1";#N/A,#N/A,FALSE,"단축2";#N/A,#N/A,FALSE,"단축3";#N/A,#N/A,FALSE,"장축";#N/A,#N/A,FALSE,"4WD"}</definedName>
    <definedName name="ㄴㅋ">{#N/A,#N/A,FALSE,"단축1";#N/A,#N/A,FALSE,"단축2";#N/A,#N/A,FALSE,"단축3";#N/A,#N/A,FALSE,"장축";#N/A,#N/A,FALSE,"4WD"}</definedName>
    <definedName name="나나" localSheetId="0">{#N/A,#N/A,FALSE,"단축1";#N/A,#N/A,FALSE,"단축2";#N/A,#N/A,FALSE,"단축3";#N/A,#N/A,FALSE,"장축";#N/A,#N/A,FALSE,"4WD"}</definedName>
    <definedName name="나나">{#N/A,#N/A,FALSE,"단축1";#N/A,#N/A,FALSE,"단축2";#N/A,#N/A,FALSE,"단축3";#N/A,#N/A,FALSE,"장축";#N/A,#N/A,FALSE,"4WD"}</definedName>
    <definedName name="나라아랑">#N/A</definedName>
    <definedName name="남규석" localSheetId="0">#REF!</definedName>
    <definedName name="남규석">#REF!</definedName>
    <definedName name="남아공인원" localSheetId="0">#REF!</definedName>
    <definedName name="남아공인원">#REF!</definedName>
    <definedName name="내수출2" localSheetId="0">#REF!</definedName>
    <definedName name="내수출2">#REF!</definedName>
    <definedName name="넌">#REF!</definedName>
    <definedName name="네환율">#REF!</definedName>
    <definedName name="노환율">#REF!</definedName>
    <definedName name="뉴1">#REF!</definedName>
    <definedName name="니우지이빈" localSheetId="0">_a1B</definedName>
    <definedName name="니우지이빈">_a1B</definedName>
    <definedName name="ㄷ" localSheetId="0">#REF!</definedName>
    <definedName name="ㄷ">#REF!</definedName>
    <definedName name="ㄷㄱ" localSheetId="0">#REF!</definedName>
    <definedName name="ㄷㄱ">#REF!</definedName>
    <definedName name="ㄷㄷㄱㄷㄱㄷ" localSheetId="0">#REF!</definedName>
    <definedName name="ㄷㄷㄱㄷㄱㄷ">#REF!</definedName>
    <definedName name="ㄷㅅㄱㅂㅈㄷ">#REF!</definedName>
    <definedName name="ㄷㅈㄷㅈ">#REF!</definedName>
    <definedName name="달러">#REF!</definedName>
    <definedName name="달러비용">#REF!</definedName>
    <definedName name="담당업무">#REF!</definedName>
    <definedName name="대리점계획2" localSheetId="0">_a1B</definedName>
    <definedName name="대리점계획2">_a1B</definedName>
    <definedName name="대리점안" localSheetId="0">_a1B</definedName>
    <definedName name="대리점안">_a1B</definedName>
    <definedName name="대리점지원비최종" localSheetId="0">_a1B</definedName>
    <definedName name="대리점지원비최종">_a1B</definedName>
    <definedName name="대림PL" localSheetId="0">#REF!</definedName>
    <definedName name="대림PL">#REF!</definedName>
    <definedName name="대응방안" localSheetId="0">_a1B</definedName>
    <definedName name="대응방안">_a1B</definedName>
    <definedName name="대환율" localSheetId="0">#REF!</definedName>
    <definedName name="대환율">#REF!</definedName>
    <definedName name="대회" localSheetId="0">#REF!</definedName>
    <definedName name="대회">#REF!</definedName>
    <definedName name="댜ㅑ뎍" localSheetId="0">#REF!</definedName>
    <definedName name="댜ㅑ뎍">#REF!</definedName>
    <definedName name="독">#REF!</definedName>
    <definedName name="독환율">#REF!</definedName>
    <definedName name="동양종금">#REF!</definedName>
    <definedName name="됻">#REF!</definedName>
    <definedName name="ㄹㄴㅇㅇㅇ">#N/A</definedName>
    <definedName name="ㄹ나ㅓㅇ렁ㅎ" localSheetId="0">#REF!</definedName>
    <definedName name="ㄹ나ㅓㅇ렁ㅎ">#REF!</definedName>
    <definedName name="ㄹㄹㅇ" localSheetId="0">{#N/A,#N/A,FALSE,"단축1";#N/A,#N/A,FALSE,"단축2";#N/A,#N/A,FALSE,"단축3";#N/A,#N/A,FALSE,"장축";#N/A,#N/A,FALSE,"4WD"}</definedName>
    <definedName name="ㄹㄹㅇ">{#N/A,#N/A,FALSE,"단축1";#N/A,#N/A,FALSE,"단축2";#N/A,#N/A,FALSE,"단축3";#N/A,#N/A,FALSE,"장축";#N/A,#N/A,FALSE,"4WD"}</definedName>
    <definedName name="ㄹㅇㄴ">#N/A</definedName>
    <definedName name="ㄹㅇㄹㄴㅇㅁ" localSheetId="0">{#N/A,#N/A,FALSE,"단축1";#N/A,#N/A,FALSE,"단축2";#N/A,#N/A,FALSE,"단축3";#N/A,#N/A,FALSE,"장축";#N/A,#N/A,FALSE,"4WD"}</definedName>
    <definedName name="ㄹㅇㄹㄴㅇㅁ">{#N/A,#N/A,FALSE,"단축1";#N/A,#N/A,FALSE,"단축2";#N/A,#N/A,FALSE,"단축3";#N/A,#N/A,FALSE,"장축";#N/A,#N/A,FALSE,"4WD"}</definedName>
    <definedName name="ㄹㅇㅎㅇㅁㄴㄹ호" localSheetId="0">#REF!</definedName>
    <definedName name="ㄹㅇㅎㅇㅁㄴㄹ호">#REF!</definedName>
    <definedName name="ㄹ아ㅏㄹㅇ" localSheetId="0">#REF!</definedName>
    <definedName name="ㄹ아ㅏㄹㅇ">#REF!</definedName>
    <definedName name="라닌" localSheetId="0">#REF!</definedName>
    <definedName name="라닌">#REF!</definedName>
    <definedName name="라아랑리" localSheetId="0">_a1B</definedName>
    <definedName name="라아랑리">_a1B</definedName>
    <definedName name="라아ㅓ랑ㄹ" localSheetId="0">_a1B</definedName>
    <definedName name="라아ㅓ랑ㄹ">_a1B</definedName>
    <definedName name="란디이ㅣㅣ니" localSheetId="0">_a1B</definedName>
    <definedName name="란디이ㅣㅣ니">_a1B</definedName>
    <definedName name="런기릐긔리" localSheetId="0">_a1B</definedName>
    <definedName name="런기릐긔리">_a1B</definedName>
    <definedName name="런다아우" localSheetId="0">_a1B</definedName>
    <definedName name="런다아우">_a1B</definedName>
    <definedName name="런다운11월말" localSheetId="0">_a1B</definedName>
    <definedName name="런다운11월말">_a1B</definedName>
    <definedName name="런다운2" localSheetId="0">_a1B</definedName>
    <definedName name="런다운2">_a1B</definedName>
    <definedName name="런다운22" localSheetId="0">_a1B</definedName>
    <definedName name="런다운22">_a1B</definedName>
    <definedName name="런다운222" localSheetId="0">_a1B</definedName>
    <definedName name="런다운222">_a1B</definedName>
    <definedName name="런다운22223" localSheetId="0">_a1B</definedName>
    <definedName name="런다운22223">_a1B</definedName>
    <definedName name="런다운그리스" localSheetId="0">_a1B</definedName>
    <definedName name="런다운그리스">_a1B</definedName>
    <definedName name="런다운대리점" localSheetId="0">_a1B</definedName>
    <definedName name="런다운대리점">_a1B</definedName>
    <definedName name="런다운런다운" localSheetId="0">_a1B</definedName>
    <definedName name="런다운런다운">_a1B</definedName>
    <definedName name="런다운몰타" localSheetId="0">_a1B</definedName>
    <definedName name="런다운몰타">_a1B</definedName>
    <definedName name="런다운배정안" localSheetId="0">_a1B</definedName>
    <definedName name="런다운배정안">_a1B</definedName>
    <definedName name="런다운세부" localSheetId="0">_a1B</definedName>
    <definedName name="런다운세부">_a1B</definedName>
    <definedName name="런다운세부내겨" localSheetId="0">_a1B</definedName>
    <definedName name="런다운세부내겨">_a1B</definedName>
    <definedName name="런다운옴라낟" localSheetId="0">_a1B</definedName>
    <definedName name="런다운옴라낟">_a1B</definedName>
    <definedName name="런다운우우우웅" localSheetId="0">#REF!</definedName>
    <definedName name="런다운우우우웅">#REF!</definedName>
    <definedName name="런다운운" localSheetId="0">_a1B</definedName>
    <definedName name="런다운운">_a1B</definedName>
    <definedName name="런다운이빈다" localSheetId="0">_a1B</definedName>
    <definedName name="런다운이빈다">_a1B</definedName>
    <definedName name="런다운입니다" localSheetId="0">_a1B</definedName>
    <definedName name="런다운입니다">_a1B</definedName>
    <definedName name="런다운표" localSheetId="0">#REF!</definedName>
    <definedName name="런다운표">#REF!</definedName>
    <definedName name="런다욵러나단" localSheetId="0">_a1B</definedName>
    <definedName name="런다욵러나단">_a1B</definedName>
    <definedName name="런대" localSheetId="0">_a1B</definedName>
    <definedName name="런대">_a1B</definedName>
    <definedName name="런럴너런닐" localSheetId="0">_a1B</definedName>
    <definedName name="런럴너런닐">_a1B</definedName>
    <definedName name="런리이라나러나" localSheetId="0">_a1B</definedName>
    <definedName name="런리이라나러나">_a1B</definedName>
    <definedName name="런이태리" localSheetId="0">_a1B</definedName>
    <definedName name="런이태리">_a1B</definedName>
    <definedName name="런타우너란러나러날" localSheetId="0">_a1B</definedName>
    <definedName name="런타우너란러나러날">_a1B</definedName>
    <definedName name="럴러러너란" localSheetId="0">_a1B</definedName>
    <definedName name="럴러러너란">_a1B</definedName>
    <definedName name="럴런" localSheetId="0">_a1B</definedName>
    <definedName name="럴런">_a1B</definedName>
    <definedName name="럴런런ㄹ아라ㅓㄹ" localSheetId="0">_a1B</definedName>
    <definedName name="럴런런ㄹ아라ㅓㄹ">_a1B</definedName>
    <definedName name="럴럴러러러러러ㅓㄹ" localSheetId="0">_a1B</definedName>
    <definedName name="럴럴러러러러러ㅓㄹ">_a1B</definedName>
    <definedName name="리" localSheetId="0" hidden="1">{#N/A,#N/A,FALSE,"단축1";#N/A,#N/A,FALSE,"단축2";#N/A,#N/A,FALSE,"단축3";#N/A,#N/A,FALSE,"장축";#N/A,#N/A,FALSE,"4WD"}</definedName>
    <definedName name="리" hidden="1">{#N/A,#N/A,FALSE,"단축1";#N/A,#N/A,FALSE,"단축2";#N/A,#N/A,FALSE,"단축3";#N/A,#N/A,FALSE,"장축";#N/A,#N/A,FALSE,"4WD"}</definedName>
    <definedName name="ㄻㄴ" localSheetId="0">{#N/A,#N/A,FALSE,"단축1";#N/A,#N/A,FALSE,"단축2";#N/A,#N/A,FALSE,"단축3";#N/A,#N/A,FALSE,"장축";#N/A,#N/A,FALSE,"4WD"}</definedName>
    <definedName name="ㄻㄴ">{#N/A,#N/A,FALSE,"단축1";#N/A,#N/A,FALSE,"단축2";#N/A,#N/A,FALSE,"단축3";#N/A,#N/A,FALSE,"장축";#N/A,#N/A,FALSE,"4WD"}</definedName>
    <definedName name="ㄼㅂㅂㅂ">#N/A</definedName>
    <definedName name="ㅀㄷㅇㅎ" localSheetId="0">#REF!</definedName>
    <definedName name="ㅀㄷㅇㅎ">#REF!</definedName>
    <definedName name="ㅁ01" localSheetId="0">#REF!</definedName>
    <definedName name="ㅁ01">#REF!</definedName>
    <definedName name="ㅁ1430" localSheetId="0">#REF!</definedName>
    <definedName name="ㅁ1430">#REF!</definedName>
    <definedName name="ㅁㄴㅁㄴ">#REF!</definedName>
    <definedName name="ㅁㄴㅁㄴㅁ">#REF!</definedName>
    <definedName name="ㅁㄴㅇㄴㅁ">#REF!</definedName>
    <definedName name="ㅁㄴㅇㄹ">#REF!</definedName>
    <definedName name="ㅁㄴㅇㄹㅇㅁㄴㄹ" localSheetId="0">{#N/A,#N/A,FALSE,"단축1";#N/A,#N/A,FALSE,"단축2";#N/A,#N/A,FALSE,"단축3";#N/A,#N/A,FALSE,"장축";#N/A,#N/A,FALSE,"4WD"}</definedName>
    <definedName name="ㅁㄴㅇㄹㅇㅁㄴㄹ">{#N/A,#N/A,FALSE,"단축1";#N/A,#N/A,FALSE,"단축2";#N/A,#N/A,FALSE,"단축3";#N/A,#N/A,FALSE,"장축";#N/A,#N/A,FALSE,"4WD"}</definedName>
    <definedName name="ㅁㄴㅇㅁㅂㄱ" localSheetId="0">#REF!</definedName>
    <definedName name="ㅁㄴㅇㅁㅂㄱ">#REF!</definedName>
    <definedName name="ㅁㄴㅇㅎㅁㄶ" localSheetId="0">#REF!</definedName>
    <definedName name="ㅁㄴㅇㅎㅁㄶ">#REF!</definedName>
    <definedName name="ㅁㄹ" localSheetId="0">{#N/A,#N/A,FALSE,"단축1";#N/A,#N/A,FALSE,"단축2";#N/A,#N/A,FALSE,"단축3";#N/A,#N/A,FALSE,"장축";#N/A,#N/A,FALSE,"4WD"}</definedName>
    <definedName name="ㅁㄹ">{#N/A,#N/A,FALSE,"단축1";#N/A,#N/A,FALSE,"단축2";#N/A,#N/A,FALSE,"단축3";#N/A,#N/A,FALSE,"장축";#N/A,#N/A,FALSE,"4WD"}</definedName>
    <definedName name="ㅁㄹㅇㄶㅇㄹㄴ호하ㅡㅗㅓㅏ" localSheetId="0">#REF!</definedName>
    <definedName name="ㅁㄹㅇㄶㅇㄹㄴ호하ㅡㅗㅓㅏ">#REF!</definedName>
    <definedName name="ㅁ롷ㄷㄱ" localSheetId="0">#REF!</definedName>
    <definedName name="ㅁ롷ㄷㄱ">#REF!</definedName>
    <definedName name="ㅁㅀㅁㄶ" localSheetId="0">#REF!</definedName>
    <definedName name="ㅁㅀㅁㄶ">#REF!</definedName>
    <definedName name="ㅁㅀㅁㅎ">#REF!</definedName>
    <definedName name="ㅁㅁ">#REF!</definedName>
    <definedName name="ㅁㅁㄹ">#REF!</definedName>
    <definedName name="ㅁㅇㄹ" localSheetId="0">{#N/A,#N/A,FALSE,"단축1";#N/A,#N/A,FALSE,"단축2";#N/A,#N/A,FALSE,"단축3";#N/A,#N/A,FALSE,"장축";#N/A,#N/A,FALSE,"4WD"}</definedName>
    <definedName name="ㅁㅇㄹ">{#N/A,#N/A,FALSE,"단축1";#N/A,#N/A,FALSE,"단축2";#N/A,#N/A,FALSE,"단축3";#N/A,#N/A,FALSE,"장축";#N/A,#N/A,FALSE,"4WD"}</definedName>
    <definedName name="ㅁㅇㅁ" localSheetId="0">#REF!</definedName>
    <definedName name="ㅁㅇㅁ">#REF!</definedName>
    <definedName name="만" localSheetId="0">#REF!</definedName>
    <definedName name="만">#REF!</definedName>
    <definedName name="말라" localSheetId="0">{#N/A,#N/A,FALSE,"단축1";#N/A,#N/A,FALSE,"단축2";#N/A,#N/A,FALSE,"단축3";#N/A,#N/A,FALSE,"장축";#N/A,#N/A,FALSE,"4WD"}</definedName>
    <definedName name="말라">{#N/A,#N/A,FALSE,"단축1";#N/A,#N/A,FALSE,"단축2";#N/A,#N/A,FALSE,"단축3";#N/A,#N/A,FALSE,"장축";#N/A,#N/A,FALSE,"4WD"}</definedName>
    <definedName name="말타" localSheetId="0">{#N/A,#N/A,FALSE,"단축1";#N/A,#N/A,FALSE,"단축2";#N/A,#N/A,FALSE,"단축3";#N/A,#N/A,FALSE,"장축";#N/A,#N/A,FALSE,"4WD"}</definedName>
    <definedName name="말타">{#N/A,#N/A,FALSE,"단축1";#N/A,#N/A,FALSE,"단축2";#N/A,#N/A,FALSE,"단축3";#N/A,#N/A,FALSE,"장축";#N/A,#N/A,FALSE,"4WD"}</definedName>
    <definedName name="머머머머머머머" localSheetId="0">{#N/A,#N/A,FALSE,"단축1";#N/A,#N/A,FALSE,"단축2";#N/A,#N/A,FALSE,"단축3";#N/A,#N/A,FALSE,"장축";#N/A,#N/A,FALSE,"4WD"}</definedName>
    <definedName name="머머머머머머머">{#N/A,#N/A,FALSE,"단축1";#N/A,#N/A,FALSE,"단축2";#N/A,#N/A,FALSE,"단축3";#N/A,#N/A,FALSE,"장축";#N/A,#N/A,FALSE,"4WD"}</definedName>
    <definedName name="메판순위" localSheetId="0">#REF!</definedName>
    <definedName name="메판순위">#REF!</definedName>
    <definedName name="모" localSheetId="0">#REF!</definedName>
    <definedName name="모">#REF!</definedName>
    <definedName name="모델별" localSheetId="0">{#N/A,#N/A,FALSE,"단축1";#N/A,#N/A,FALSE,"단축2";#N/A,#N/A,FALSE,"단축3";#N/A,#N/A,FALSE,"장축";#N/A,#N/A,FALSE,"4WD"}</definedName>
    <definedName name="모델별">{#N/A,#N/A,FALSE,"단축1";#N/A,#N/A,FALSE,"단축2";#N/A,#N/A,FALSE,"단축3";#N/A,#N/A,FALSE,"장축";#N/A,#N/A,FALSE,"4WD"}</definedName>
    <definedName name="모랑롸오마노라아왕ㄹ" localSheetId="0">#REF!</definedName>
    <definedName name="모랑롸오마노라아왕ㄹ">#REF!</definedName>
    <definedName name="모미ㅣ리" localSheetId="0">_a1B</definedName>
    <definedName name="모미ㅣ리">_a1B</definedName>
    <definedName name="모실" localSheetId="0">#REF!</definedName>
    <definedName name="모실">#REF!</definedName>
    <definedName name="목차2" localSheetId="0">#REF!</definedName>
    <definedName name="목차2">#REF!</definedName>
    <definedName name="몰ㅋ" localSheetId="0">_a1B</definedName>
    <definedName name="몰ㅋ">_a1B</definedName>
    <definedName name="몰타" localSheetId="0">{#N/A,#N/A,FALSE,"단축1";#N/A,#N/A,FALSE,"단축2";#N/A,#N/A,FALSE,"단축3";#N/A,#N/A,FALSE,"장축";#N/A,#N/A,FALSE,"4WD"}</definedName>
    <definedName name="몰타">{#N/A,#N/A,FALSE,"단축1";#N/A,#N/A,FALSE,"단축2";#N/A,#N/A,FALSE,"단축3";#N/A,#N/A,FALSE,"장축";#N/A,#N/A,FALSE,"4WD"}</definedName>
    <definedName name="몰타3" localSheetId="0">_a1B</definedName>
    <definedName name="몰타3">_a1B</definedName>
    <definedName name="몰타국가라고고" localSheetId="0">_a1B</definedName>
    <definedName name="몰타국가라고고">_a1B</definedName>
    <definedName name="몰타라고" localSheetId="0">_a1B</definedName>
    <definedName name="몰타라고">_a1B</definedName>
    <definedName name="몰타라고료" localSheetId="0">_a1B</definedName>
    <definedName name="몰타라고료">_a1B</definedName>
    <definedName name="몰타런다운양식카피" localSheetId="0">_a1B</definedName>
    <definedName name="몰타런다운양식카피">_a1B</definedName>
    <definedName name="몰타몰타몰타" localSheetId="0">_a1B</definedName>
    <definedName name="몰타몰타몰타">_a1B</definedName>
    <definedName name="몰타몰탐로타" localSheetId="0">_a1B</definedName>
    <definedName name="몰타몰탐로타">_a1B</definedName>
    <definedName name="몰타세부내경" localSheetId="0">_a1B</definedName>
    <definedName name="몰타세부내경">_a1B</definedName>
    <definedName name="몰타세부예상입니다" localSheetId="0">_a1B</definedName>
    <definedName name="몰타세부예상입니다">_a1B</definedName>
    <definedName name="몰타예상표" localSheetId="0">_a1B</definedName>
    <definedName name="몰타예상표">_a1B</definedName>
    <definedName name="몰타입니다" localSheetId="0">_a1B</definedName>
    <definedName name="몰타입니다">_a1B</definedName>
    <definedName name="몰타지원배" localSheetId="0">#REF!</definedName>
    <definedName name="몰타지원배">#REF!</definedName>
    <definedName name="몰타지원비" localSheetId="0">#REF!</definedName>
    <definedName name="몰타지원비">#REF!</definedName>
    <definedName name="몰타지원비예상현홍" localSheetId="0">[0]!_a1O,[0]!_a2O</definedName>
    <definedName name="몰타지원비예상현홍">[0]!_a1O,[0]!_a2O</definedName>
    <definedName name="몰타지원비현황입니다" localSheetId="0">#REF!</definedName>
    <definedName name="몰타지원비현황입니다">#REF!</definedName>
    <definedName name="몰타타나나나나나나나나ㅏ나나나난" localSheetId="0">_a1B</definedName>
    <definedName name="몰타타나나나나나나나나ㅏ나나나난">_a1B</definedName>
    <definedName name="몰타판촉방안" localSheetId="0">_a1B</definedName>
    <definedName name="몰타판촉방안">_a1B</definedName>
    <definedName name="몰탕사니아안" localSheetId="0">_a1B</definedName>
    <definedName name="몰탕사니아안">_a1B</definedName>
    <definedName name="미" localSheetId="0">#REF!</definedName>
    <definedName name="미">#REF!</definedName>
    <definedName name="미나미나" localSheetId="0">{#N/A,#N/A,FALSE,"단축1";#N/A,#N/A,FALSE,"단축2";#N/A,#N/A,FALSE,"단축3";#N/A,#N/A,FALSE,"장축";#N/A,#N/A,FALSE,"4WD"}</definedName>
    <definedName name="미나미나">{#N/A,#N/A,FALSE,"단축1";#N/A,#N/A,FALSE,"단축2";#N/A,#N/A,FALSE,"단축3";#N/A,#N/A,FALSE,"장축";#N/A,#N/A,FALSE,"4WD"}</definedName>
    <definedName name="미라" localSheetId="0">#REF!</definedName>
    <definedName name="미라">#REF!</definedName>
    <definedName name="미미미미" localSheetId="0">#REF!</definedName>
    <definedName name="미미미미">#REF!</definedName>
    <definedName name="미미미미라" localSheetId="0">{#N/A,#N/A,FALSE,"단축1";#N/A,#N/A,FALSE,"단축2";#N/A,#N/A,FALSE,"단축3";#N/A,#N/A,FALSE,"장축";#N/A,#N/A,FALSE,"4WD"}</definedName>
    <definedName name="미미미미라">{#N/A,#N/A,FALSE,"단축1";#N/A,#N/A,FALSE,"단축2";#N/A,#N/A,FALSE,"단축3";#N/A,#N/A,FALSE,"장축";#N/A,#N/A,FALSE,"4WD"}</definedName>
    <definedName name="미환율" localSheetId="0">#REF!</definedName>
    <definedName name="미환율">#REF!</definedName>
    <definedName name="밋션별" localSheetId="0">#REF!</definedName>
    <definedName name="밋션별">#REF!</definedName>
    <definedName name="ㅂ" localSheetId="0">#REF!</definedName>
    <definedName name="ㅂ">#REF!</definedName>
    <definedName name="ㅂㅂ">#REF!</definedName>
    <definedName name="ㅂㅂㅂㅂ">#N/A</definedName>
    <definedName name="ㅂㅂㅂㅂㅂㅂㅂ" localSheetId="0">#REF!</definedName>
    <definedName name="ㅂㅂㅂㅂㅂㅂㅂ">#REF!</definedName>
    <definedName name="ㅂㅂㅂㅈㅈ" localSheetId="0">#REF!</definedName>
    <definedName name="ㅂㅂㅂㅈㅈ">#REF!</definedName>
    <definedName name="ㅂㅈㅂㅈ">#N/A</definedName>
    <definedName name="박상" localSheetId="0">#REF!</definedName>
    <definedName name="박상">#REF!</definedName>
    <definedName name="발" localSheetId="0">#REF!</definedName>
    <definedName name="발">#REF!</definedName>
    <definedName name="방청c" localSheetId="0">#REF!</definedName>
    <definedName name="방청c">#REF!</definedName>
    <definedName name="배정안" localSheetId="0">_a1B</definedName>
    <definedName name="배정안">_a1B</definedName>
    <definedName name="버스팀" localSheetId="0">#REF!</definedName>
    <definedName name="버스팀">#REF!</definedName>
    <definedName name="벗" localSheetId="0">#REF!</definedName>
    <definedName name="벗">#REF!</definedName>
    <definedName name="벨2" localSheetId="0">#REF!</definedName>
    <definedName name="벨2">#REF!</definedName>
    <definedName name="벨투">#REF!</definedName>
    <definedName name="벨환율">#REF!</definedName>
    <definedName name="변경">#REF!</definedName>
    <definedName name="변경범위">#REF!</definedName>
    <definedName name="변경범위3">#REF!</definedName>
    <definedName name="보고용" localSheetId="0">#REF!,#REF!,#REF!,#REF!,#REF!,#REF!,#REF!,#REF!,#REF!,#REF!,#REF!,#REF!,#REF!</definedName>
    <definedName name="보고용">#REF!,#REF!,#REF!,#REF!,#REF!,#REF!,#REF!,#REF!,#REF!,#REF!,#REF!,#REF!,#REF!</definedName>
    <definedName name="보고품의" localSheetId="0">#REF!</definedName>
    <definedName name="보고품의">#REF!</definedName>
    <definedName name="보몬인" localSheetId="0">_a1B</definedName>
    <definedName name="보몬인">_a1B</definedName>
    <definedName name="본문" localSheetId="0">_a1B</definedName>
    <definedName name="본문">_a1B</definedName>
    <definedName name="본문3" localSheetId="0">_a1B</definedName>
    <definedName name="본문3">_a1B</definedName>
    <definedName name="본문4" localSheetId="0">_a1B</definedName>
    <definedName name="본문4">_a1B</definedName>
    <definedName name="본문ㅁ이길" localSheetId="0">_a1B</definedName>
    <definedName name="본문ㅁ이길">_a1B</definedName>
    <definedName name="본문이지요" localSheetId="0">_a1B</definedName>
    <definedName name="본문이지요">_a1B</definedName>
    <definedName name="본문입니다" localSheetId="0">_a1B</definedName>
    <definedName name="본문입니다">_a1B</definedName>
    <definedName name="본문자료" localSheetId="0">_a1B</definedName>
    <definedName name="본문자료">_a1B</definedName>
    <definedName name="본문작성" localSheetId="0">_a1B</definedName>
    <definedName name="본문작성">_a1B</definedName>
    <definedName name="본문판매" localSheetId="0">_a1B</definedName>
    <definedName name="본문판매">_a1B</definedName>
    <definedName name="본뭅" localSheetId="0">_a1B</definedName>
    <definedName name="본뭅">_a1B</definedName>
    <definedName name="본부" localSheetId="0">_a1B</definedName>
    <definedName name="본부">_a1B</definedName>
    <definedName name="본부목표계" localSheetId="0">#REF!</definedName>
    <definedName name="본부목표계">#REF!</definedName>
    <definedName name="부서">#N/A</definedName>
    <definedName name="부서교육계" localSheetId="0">#REF!</definedName>
    <definedName name="부서교육계">#REF!</definedName>
    <definedName name="부서별예산" localSheetId="0">#REF!</definedName>
    <definedName name="부서별예산">#REF!</definedName>
    <definedName name="분" localSheetId="0">{#N/A,#N/A,FALSE,"단축1";#N/A,#N/A,FALSE,"단축2";#N/A,#N/A,FALSE,"단축3";#N/A,#N/A,FALSE,"장축";#N/A,#N/A,FALSE,"4WD"}</definedName>
    <definedName name="분">{#N/A,#N/A,FALSE,"단축1";#N/A,#N/A,FALSE,"단축2";#N/A,#N/A,FALSE,"단축3";#N/A,#N/A,FALSE,"장축";#N/A,#N/A,FALSE,"4WD"}</definedName>
    <definedName name="비교111" localSheetId="0">#REF!</definedName>
    <definedName name="비교111">#REF!</definedName>
    <definedName name="비교A" localSheetId="0">#REF!</definedName>
    <definedName name="비교A">#REF!</definedName>
    <definedName name="비비비비" localSheetId="0">#REF!</definedName>
    <definedName name="비비비비">#REF!</definedName>
    <definedName name="ㅅ">#REF!</definedName>
    <definedName name="사삳가사사사사사사ㅏ사사">#REF!</definedName>
    <definedName name="사양">#REF!</definedName>
    <definedName name="사양안" localSheetId="0" hidden="1">{#N/A,#N/A,FALSE,"단축1";#N/A,#N/A,FALSE,"단축2";#N/A,#N/A,FALSE,"단축3";#N/A,#N/A,FALSE,"장축";#N/A,#N/A,FALSE,"4WD"}</definedName>
    <definedName name="사양안" hidden="1">{#N/A,#N/A,FALSE,"단축1";#N/A,#N/A,FALSE,"단축2";#N/A,#N/A,FALSE,"단축3";#N/A,#N/A,FALSE,"장축";#N/A,#N/A,FALSE,"4WD"}</definedName>
    <definedName name="사업투자" localSheetId="0">#REF!</definedName>
    <definedName name="사업투자">#REF!</definedName>
    <definedName name="사업투자1" localSheetId="0">#REF!</definedName>
    <definedName name="사업투자1">#REF!</definedName>
    <definedName name="산업수요" localSheetId="0">#REF!</definedName>
    <definedName name="산업수요">#REF!</definedName>
    <definedName name="산업수요2" localSheetId="0" hidden="1">{#N/A,#N/A,FALSE,"단축1";#N/A,#N/A,FALSE,"단축2";#N/A,#N/A,FALSE,"단축3";#N/A,#N/A,FALSE,"장축";#N/A,#N/A,FALSE,"4WD"}</definedName>
    <definedName name="산업수요2" hidden="1">{#N/A,#N/A,FALSE,"단축1";#N/A,#N/A,FALSE,"단축2";#N/A,#N/A,FALSE,"단축3";#N/A,#N/A,FALSE,"장축";#N/A,#N/A,FALSE,"4WD"}</definedName>
    <definedName name="산업수요및현대판매" localSheetId="0">#REF!</definedName>
    <definedName name="산업수요및현대판매">#REF!</definedName>
    <definedName name="상곤" localSheetId="0">{#N/A,#N/A,FALSE,"단축1";#N/A,#N/A,FALSE,"단축2";#N/A,#N/A,FALSE,"단축3";#N/A,#N/A,FALSE,"장축";#N/A,#N/A,FALSE,"4WD"}</definedName>
    <definedName name="상곤">{#N/A,#N/A,FALSE,"단축1";#N/A,#N/A,FALSE,"단축2";#N/A,#N/A,FALSE,"단축3";#N/A,#N/A,FALSE,"장축";#N/A,#N/A,FALSE,"4WD"}</definedName>
    <definedName name="상곤2" localSheetId="0">{#N/A,#N/A,FALSE,"단축1";#N/A,#N/A,FALSE,"단축2";#N/A,#N/A,FALSE,"단축3";#N/A,#N/A,FALSE,"장축";#N/A,#N/A,FALSE,"4WD"}</definedName>
    <definedName name="상곤2">{#N/A,#N/A,FALSE,"단축1";#N/A,#N/A,FALSE,"단축2";#N/A,#N/A,FALSE,"단축3";#N/A,#N/A,FALSE,"장축";#N/A,#N/A,FALSE,"4WD"}</definedName>
    <definedName name="상곤3" localSheetId="0">{#N/A,#N/A,FALSE,"단축1";#N/A,#N/A,FALSE,"단축2";#N/A,#N/A,FALSE,"단축3";#N/A,#N/A,FALSE,"장축";#N/A,#N/A,FALSE,"4WD"}</definedName>
    <definedName name="상곤3">{#N/A,#N/A,FALSE,"단축1";#N/A,#N/A,FALSE,"단축2";#N/A,#N/A,FALSE,"단축3";#N/A,#N/A,FALSE,"장축";#N/A,#N/A,FALSE,"4WD"}</definedName>
    <definedName name="상곤4" localSheetId="0">{#N/A,#N/A,FALSE,"단축1";#N/A,#N/A,FALSE,"단축2";#N/A,#N/A,FALSE,"단축3";#N/A,#N/A,FALSE,"장축";#N/A,#N/A,FALSE,"4WD"}</definedName>
    <definedName name="상곤4">{#N/A,#N/A,FALSE,"단축1";#N/A,#N/A,FALSE,"단축2";#N/A,#N/A,FALSE,"단축3";#N/A,#N/A,FALSE,"장축";#N/A,#N/A,FALSE,"4WD"}</definedName>
    <definedName name="상곤5" localSheetId="0">{#N/A,#N/A,FALSE,"단축1";#N/A,#N/A,FALSE,"단축2";#N/A,#N/A,FALSE,"단축3";#N/A,#N/A,FALSE,"장축";#N/A,#N/A,FALSE,"4WD"}</definedName>
    <definedName name="상곤5">{#N/A,#N/A,FALSE,"단축1";#N/A,#N/A,FALSE,"단축2";#N/A,#N/A,FALSE,"단축3";#N/A,#N/A,FALSE,"장축";#N/A,#N/A,FALSE,"4WD"}</definedName>
    <definedName name="상반기" localSheetId="0" hidden="1">{#N/A,#N/A,FALSE,"단축1";#N/A,#N/A,FALSE,"단축2";#N/A,#N/A,FALSE,"단축3";#N/A,#N/A,FALSE,"장축";#N/A,#N/A,FALSE,"4WD"}</definedName>
    <definedName name="상반기" hidden="1">{#N/A,#N/A,FALSE,"단축1";#N/A,#N/A,FALSE,"단축2";#N/A,#N/A,FALSE,"단축3";#N/A,#N/A,FALSE,"장축";#N/A,#N/A,FALSE,"4WD"}</definedName>
    <definedName name="상반기예상실적" localSheetId="0">{#N/A,#N/A,FALSE,"단축1";#N/A,#N/A,FALSE,"단축2";#N/A,#N/A,FALSE,"단축3";#N/A,#N/A,FALSE,"장축";#N/A,#N/A,FALSE,"4WD"}</definedName>
    <definedName name="상반기예상실적">{#N/A,#N/A,FALSE,"단축1";#N/A,#N/A,FALSE,"단축2";#N/A,#N/A,FALSE,"단축3";#N/A,#N/A,FALSE,"장축";#N/A,#N/A,FALSE,"4WD"}</definedName>
    <definedName name="새것" localSheetId="0">#REF!</definedName>
    <definedName name="새것">#REF!</definedName>
    <definedName name="서" localSheetId="0">#REF!</definedName>
    <definedName name="서">#REF!</definedName>
    <definedName name="세금" localSheetId="0">#REF!</definedName>
    <definedName name="세금">#REF!</definedName>
    <definedName name="세금2">#REF!</definedName>
    <definedName name="세부내용">#REF!</definedName>
    <definedName name="세부예산" localSheetId="0">_a1B</definedName>
    <definedName name="세부예산">_a1B</definedName>
    <definedName name="섹그" localSheetId="0">_a1B</definedName>
    <definedName name="섹그">_a1B</definedName>
    <definedName name="소" localSheetId="0">#REF!</definedName>
    <definedName name="소">#REF!</definedName>
    <definedName name="소요" localSheetId="0">#REF!</definedName>
    <definedName name="소요">#REF!</definedName>
    <definedName name="손익손익현황" localSheetId="0">_a1B</definedName>
    <definedName name="손익손익현황">_a1B</definedName>
    <definedName name="쇼ㅛ" localSheetId="0">#REF!</definedName>
    <definedName name="쇼ㅛ">#REF!</definedName>
    <definedName name="수출실적" localSheetId="0">#REF!</definedName>
    <definedName name="수출실적">#REF!</definedName>
    <definedName name="스환율" localSheetId="0">#REF!</definedName>
    <definedName name="스환율">#REF!</definedName>
    <definedName name="스환율2">#REF!</definedName>
    <definedName name="시아분석" localSheetId="0">_a1B</definedName>
    <definedName name="시아분석">_a1B</definedName>
    <definedName name="시잔감소" localSheetId="0">_a1B</definedName>
    <definedName name="시잔감소">_a1B</definedName>
    <definedName name="시장분석2" localSheetId="0">_a1B</definedName>
    <definedName name="시장분석2">_a1B</definedName>
    <definedName name="신AT종합" localSheetId="0">{#N/A,#N/A,FALSE,"단축1";#N/A,#N/A,FALSE,"단축2";#N/A,#N/A,FALSE,"단축3";#N/A,#N/A,FALSE,"장축";#N/A,#N/A,FALSE,"4WD"}</definedName>
    <definedName name="신AT종합">{#N/A,#N/A,FALSE,"단축1";#N/A,#N/A,FALSE,"단축2";#N/A,#N/A,FALSE,"단축3";#N/A,#N/A,FALSE,"장축";#N/A,#N/A,FALSE,"4WD"}</definedName>
    <definedName name="신규PJT" localSheetId="0">#REF!</definedName>
    <definedName name="신규PJT">#REF!</definedName>
    <definedName name="신동" localSheetId="0">{#N/A,#N/A,FALSE,"신규dep";#N/A,#N/A,FALSE,"신규dep-금형상각후";#N/A,#N/A,FALSE,"신규dep-연구비상각후";#N/A,#N/A,FALSE,"신규dep-기계,공구상각후"}</definedName>
    <definedName name="신동">{#N/A,#N/A,FALSE,"신규dep";#N/A,#N/A,FALSE,"신규dep-금형상각후";#N/A,#N/A,FALSE,"신규dep-연구비상각후";#N/A,#N/A,FALSE,"신규dep-기계,공구상각후"}</definedName>
    <definedName name="신동조" localSheetId="0">{#N/A,#N/A,FALSE,"신규dep";#N/A,#N/A,FALSE,"신규dep-금형상각후";#N/A,#N/A,FALSE,"신규dep-연구비상각후";#N/A,#N/A,FALSE,"신규dep-기계,공구상각후"}</definedName>
    <definedName name="신동조">{#N/A,#N/A,FALSE,"신규dep";#N/A,#N/A,FALSE,"신규dep-금형상각후";#N/A,#N/A,FALSE,"신규dep-연구비상각후";#N/A,#N/A,FALSE,"신규dep-기계,공구상각후"}</definedName>
    <definedName name="신동좁" localSheetId="0">{#N/A,#N/A,FALSE,"단축1";#N/A,#N/A,FALSE,"단축2";#N/A,#N/A,FALSE,"단축3";#N/A,#N/A,FALSE,"장축";#N/A,#N/A,FALSE,"4WD"}</definedName>
    <definedName name="신동좁">{#N/A,#N/A,FALSE,"단축1";#N/A,#N/A,FALSE,"단축2";#N/A,#N/A,FALSE,"단축3";#N/A,#N/A,FALSE,"장축";#N/A,#N/A,FALSE,"4WD"}</definedName>
    <definedName name="신세대종합" localSheetId="0">{#N/A,#N/A,FALSE,"단축1";#N/A,#N/A,FALSE,"단축2";#N/A,#N/A,FALSE,"단축3";#N/A,#N/A,FALSE,"장축";#N/A,#N/A,FALSE,"4WD"}</definedName>
    <definedName name="신세대종합">{#N/A,#N/A,FALSE,"단축1";#N/A,#N/A,FALSE,"단축2";#N/A,#N/A,FALSE,"단축3";#N/A,#N/A,FALSE,"장축";#N/A,#N/A,FALSE,"4WD"}</definedName>
    <definedName name="실1" localSheetId="0">#REF!</definedName>
    <definedName name="실1">#REF!</definedName>
    <definedName name="십이월" localSheetId="0">#REF!</definedName>
    <definedName name="십이월">#REF!</definedName>
    <definedName name="싱환율" localSheetId="0">#REF!</definedName>
    <definedName name="싱환율">#REF!</definedName>
    <definedName name="싱환율2">#REF!</definedName>
    <definedName name="ㅇ">#REF!</definedName>
    <definedName name="ㅇㄴㄹㅇ">#REF!</definedName>
    <definedName name="ㅇㄴㄻㄴ">#REF!</definedName>
    <definedName name="ㅇㄴㅇ">#REF!</definedName>
    <definedName name="ㅇㄴㅇㄴㄹㄹㅇ">#REF!</definedName>
    <definedName name="ㅇㄹ" localSheetId="0">{#N/A,#N/A,FALSE,"단축1";#N/A,#N/A,FALSE,"단축2";#N/A,#N/A,FALSE,"단축3";#N/A,#N/A,FALSE,"장축";#N/A,#N/A,FALSE,"4WD"}</definedName>
    <definedName name="ㅇㄹ">{#N/A,#N/A,FALSE,"단축1";#N/A,#N/A,FALSE,"단축2";#N/A,#N/A,FALSE,"단축3";#N/A,#N/A,FALSE,"장축";#N/A,#N/A,FALSE,"4WD"}</definedName>
    <definedName name="ㅇㄹㄴ" localSheetId="0">{#N/A,#N/A,FALSE,"단축1";#N/A,#N/A,FALSE,"단축2";#N/A,#N/A,FALSE,"단축3";#N/A,#N/A,FALSE,"장축";#N/A,#N/A,FALSE,"4WD"}</definedName>
    <definedName name="ㅇㄹㄴ">{#N/A,#N/A,FALSE,"단축1";#N/A,#N/A,FALSE,"단축2";#N/A,#N/A,FALSE,"단축3";#N/A,#N/A,FALSE,"장축";#N/A,#N/A,FALSE,"4WD"}</definedName>
    <definedName name="ㅇㄹㄹㄹㄴㄹ" localSheetId="0">{#N/A,#N/A,FALSE,"단축1";#N/A,#N/A,FALSE,"단축2";#N/A,#N/A,FALSE,"단축3";#N/A,#N/A,FALSE,"장축";#N/A,#N/A,FALSE,"4WD"}</definedName>
    <definedName name="ㅇㄹㄹㄹㄴㄹ">{#N/A,#N/A,FALSE,"단축1";#N/A,#N/A,FALSE,"단축2";#N/A,#N/A,FALSE,"단축3";#N/A,#N/A,FALSE,"장축";#N/A,#N/A,FALSE,"4WD"}</definedName>
    <definedName name="ㅇㄹㅇㄹ" localSheetId="0">#REF!</definedName>
    <definedName name="ㅇㄹㅇㄹ">#REF!</definedName>
    <definedName name="ㅇㄹㅇㄹㅇ" localSheetId="0">_a1B</definedName>
    <definedName name="ㅇㄹㅇㄹㅇ">_a1B</definedName>
    <definedName name="ㅇ러" localSheetId="0">#REF!</definedName>
    <definedName name="ㅇ러">#REF!</definedName>
    <definedName name="ㅇㄻㄴㅇㄻㄴ" localSheetId="0">#REF!</definedName>
    <definedName name="ㅇㄻㄴㅇㄻㄴ">#REF!</definedName>
    <definedName name="ㅇㅇ">#N/A</definedName>
    <definedName name="ㅇㅇㅇ" localSheetId="0">#REF!</definedName>
    <definedName name="ㅇㅇㅇ">#REF!</definedName>
    <definedName name="ㅇ에ㅣ상알나란ㅇㄹㄹ아니ㅣㅣㅣㅁㅇㄹ날니ㅏㅇㄹ닐ㅇ닐ㄴ" localSheetId="0">#REF!</definedName>
    <definedName name="ㅇ에ㅣ상알나란ㅇㄹㄹ아니ㅣㅣㅣㅁㅇㄹ날니ㅏㅇㄹ닐ㅇ닐ㄴ">#REF!</definedName>
    <definedName name="ㅇㅎㄹㅇㅎ" localSheetId="0">#REF!</definedName>
    <definedName name="ㅇㅎㄹㅇㅎ">#REF!</definedName>
    <definedName name="ㅇ허">#REF!</definedName>
    <definedName name="아" localSheetId="0">{#N/A,#N/A,FALSE,"단축1";#N/A,#N/A,FALSE,"단축2";#N/A,#N/A,FALSE,"단축3";#N/A,#N/A,FALSE,"장축";#N/A,#N/A,FALSE,"4WD"}</definedName>
    <definedName name="아">{#N/A,#N/A,FALSE,"단축1";#N/A,#N/A,FALSE,"단축2";#N/A,#N/A,FALSE,"단축3";#N/A,#N/A,FALSE,"장축";#N/A,#N/A,FALSE,"4WD"}</definedName>
    <definedName name="아라아라" localSheetId="0">_a1B</definedName>
    <definedName name="아라아라">_a1B</definedName>
    <definedName name="아라알아랑러ㅏㅣㄴ아러ㅏ" localSheetId="0">#REF!</definedName>
    <definedName name="아라알아랑러ㅏㅣㄴ아러ㅏ">#REF!</definedName>
    <definedName name="아라어랑라" localSheetId="0">_a1B</definedName>
    <definedName name="아라어랑라">_a1B</definedName>
    <definedName name="아라어ㅏ라아알" localSheetId="0">_a1B</definedName>
    <definedName name="아라어ㅏ라아알">_a1B</definedName>
    <definedName name="아라ㅏ" localSheetId="0">#REF!</definedName>
    <definedName name="아라ㅏ">#REF!</definedName>
    <definedName name="아라ㅏ어랄" localSheetId="0">_a1B</definedName>
    <definedName name="아라ㅏ어랄">_a1B</definedName>
    <definedName name="아라ㅏㅏㄹ" localSheetId="0">_a1B</definedName>
    <definedName name="아라ㅏㅏㄹ">_a1B</definedName>
    <definedName name="아라ㅣ아릴" localSheetId="0">_a1B</definedName>
    <definedName name="아라ㅣ아릴">_a1B</definedName>
    <definedName name="아랑라앙러ㅏㅇ" localSheetId="0">#REF!</definedName>
    <definedName name="아랑라앙러ㅏㅇ">#REF!</definedName>
    <definedName name="아러아러아러ㅏㅁ어ㅣㄹㄴㅇ" localSheetId="0">#REF!</definedName>
    <definedName name="아러아러아러ㅏㅁ어ㅣㄹㄴㅇ">#REF!</definedName>
    <definedName name="아러ㅏ어라어라" localSheetId="0">_a1B</definedName>
    <definedName name="아러ㅏ어라어라">_a1B</definedName>
    <definedName name="아롸마ㅏㅇ라ㅏ아롸아알" localSheetId="0">_a1B</definedName>
    <definedName name="아롸마ㅏㅇ라ㅏ아롸아알">_a1B</definedName>
    <definedName name="아아" localSheetId="0">{#N/A,#N/A,FALSE,"단축1";#N/A,#N/A,FALSE,"단축2";#N/A,#N/A,FALSE,"단축3";#N/A,#N/A,FALSE,"장축";#N/A,#N/A,FALSE,"4WD"}</definedName>
    <definedName name="아아">{#N/A,#N/A,FALSE,"단축1";#N/A,#N/A,FALSE,"단축2";#N/A,#N/A,FALSE,"단축3";#N/A,#N/A,FALSE,"장축";#N/A,#N/A,FALSE,"4WD"}</definedName>
    <definedName name="아아라ㅏ아" localSheetId="0">_a1B</definedName>
    <definedName name="아아라ㅏ아">_a1B</definedName>
    <definedName name="아아라ㅏㅏㄹ" localSheetId="0">_a1B</definedName>
    <definedName name="아아라ㅏㅏㄹ">_a1B</definedName>
    <definedName name="아아아" localSheetId="0">_a1B</definedName>
    <definedName name="아아아">_a1B</definedName>
    <definedName name="아아ㅏ러ㅏ이마얼" localSheetId="0">_a1B</definedName>
    <definedName name="아아ㅏ러ㅏ이마얼">_a1B</definedName>
    <definedName name="아아ㅏ아" localSheetId="0">_a1B</definedName>
    <definedName name="아아ㅏ아">_a1B</definedName>
    <definedName name="아아ㅓ라어ㅏㄹ" localSheetId="0">_a1B</definedName>
    <definedName name="아아ㅓ라어ㅏㄹ">_a1B</definedName>
    <definedName name="아ㅏ" localSheetId="0">#REF!</definedName>
    <definedName name="아ㅏ">#REF!</definedName>
    <definedName name="아ㅏㅇ" localSheetId="0">_a1B</definedName>
    <definedName name="아ㅏㅇ">_a1B</definedName>
    <definedName name="아ㅏ아라ㅏ아랄" localSheetId="0">_a1B</definedName>
    <definedName name="아ㅏ아라ㅏ아랄">_a1B</definedName>
    <definedName name="아ㅏ아러ㅏ앙" localSheetId="0">_a1B</definedName>
    <definedName name="아ㅏ아러ㅏ앙">_a1B</definedName>
    <definedName name="아ㅏㅏ나라" localSheetId="0">_a1B</definedName>
    <definedName name="아ㅏㅏ나라">_a1B</definedName>
    <definedName name="아ㅏㅏ아" localSheetId="0">_a1B</definedName>
    <definedName name="아ㅏㅏ아">_a1B</definedName>
    <definedName name="아ㅓㄹ" localSheetId="0" hidden="1">{#N/A,#N/A,FALSE,"단축1";#N/A,#N/A,FALSE,"단축2";#N/A,#N/A,FALSE,"단축3";#N/A,#N/A,FALSE,"장축";#N/A,#N/A,FALSE,"4WD"}</definedName>
    <definedName name="아ㅓㄹ" hidden="1">{#N/A,#N/A,FALSE,"단축1";#N/A,#N/A,FALSE,"단축2";#N/A,#N/A,FALSE,"단축3";#N/A,#N/A,FALSE,"장축";#N/A,#N/A,FALSE,"4WD"}</definedName>
    <definedName name="아ㅓㅏㅓ아ㅓㅇ라" localSheetId="0">_a1B</definedName>
    <definedName name="아ㅓㅏㅓ아ㅓㅇ라">_a1B</definedName>
    <definedName name="알아라알" localSheetId="0">_a1B</definedName>
    <definedName name="알아라알">_a1B</definedName>
    <definedName name="알아라어라닐" localSheetId="0">_a1B</definedName>
    <definedName name="알아라어라닐">_a1B</definedName>
    <definedName name="알아ㅓ란알니아러ㅣ낭ㄹ" localSheetId="0">_a1B</definedName>
    <definedName name="알아ㅓ란알니아러ㅣ낭ㄹ">_a1B</definedName>
    <definedName name="어러ㅓ" localSheetId="0">_a1B</definedName>
    <definedName name="어러ㅓ">_a1B</definedName>
    <definedName name="어로ㅓㅇ" localSheetId="0">_a1B</definedName>
    <definedName name="어로ㅓㅇ">_a1B</definedName>
    <definedName name="어아ㅓ" localSheetId="0">_a1B</definedName>
    <definedName name="어아ㅓ">_a1B</definedName>
    <definedName name="어어러러어" localSheetId="0">_a1B</definedName>
    <definedName name="어어러러어">_a1B</definedName>
    <definedName name="어쩌구" localSheetId="0">#REF!</definedName>
    <definedName name="어쩌구">#REF!</definedName>
    <definedName name="엉댜ㄷㅈ1">#N/A</definedName>
    <definedName name="에애애애애애애애" localSheetId="0">_a1B</definedName>
    <definedName name="에애애애애애애애">_a1B</definedName>
    <definedName name="에ㅣ미ㅣㅇ" localSheetId="0">_a1B</definedName>
    <definedName name="에ㅣ미ㅣㅇ">_a1B</definedName>
    <definedName name="엔" localSheetId="0">#REF!</definedName>
    <definedName name="엔">#REF!</definedName>
    <definedName name="엔비용" localSheetId="0">#REF!</definedName>
    <definedName name="엔비용">#REF!</definedName>
    <definedName name="연말공사" localSheetId="0">#REF!</definedName>
    <definedName name="연말공사">#REF!</definedName>
    <definedName name="연수계">#REF!</definedName>
    <definedName name="영">#REF!</definedName>
    <definedName name="영환율">#REF!</definedName>
    <definedName name="영환율2">#REF!</definedName>
    <definedName name="예" localSheetId="0">_a1B</definedName>
    <definedName name="예">_a1B</definedName>
    <definedName name="예사나예" localSheetId="0">_a1B</definedName>
    <definedName name="예사나예">_a1B</definedName>
    <definedName name="예사나ㅏ아ㅣㅇ" localSheetId="0">_a1B</definedName>
    <definedName name="예사나ㅏ아ㅣㅇ">_a1B</definedName>
    <definedName name="예사아ㅏㅇ라어라ㅓ랑">#N/A</definedName>
    <definedName name="예산" localSheetId="0">{#N/A,#N/A,FALSE,"단축1";#N/A,#N/A,FALSE,"단축2";#N/A,#N/A,FALSE,"단축3";#N/A,#N/A,FALSE,"장축";#N/A,#N/A,FALSE,"4WD"}</definedName>
    <definedName name="예산">{#N/A,#N/A,FALSE,"단축1";#N/A,#N/A,FALSE,"단축2";#N/A,#N/A,FALSE,"단축3";#N/A,#N/A,FALSE,"장축";#N/A,#N/A,FALSE,"4WD"}</definedName>
    <definedName name="예산내역" localSheetId="0">#REF!</definedName>
    <definedName name="예산내역">#REF!</definedName>
    <definedName name="예산사나아ㅏ" localSheetId="0">#REF!</definedName>
    <definedName name="예산사나아ㅏ">#REF!</definedName>
    <definedName name="예산예산예산" localSheetId="0">_a1B</definedName>
    <definedName name="예산예산예산">_a1B</definedName>
    <definedName name="예산은" localSheetId="0">#REF!</definedName>
    <definedName name="예산은">#REF!</definedName>
    <definedName name="예산이이이" localSheetId="0">_a1B</definedName>
    <definedName name="예산이이이">_a1B</definedName>
    <definedName name="예산이태리" localSheetId="0">_a1B</definedName>
    <definedName name="예산이태리">_a1B</definedName>
    <definedName name="예산지징" localSheetId="0">_a1B</definedName>
    <definedName name="예산지징">_a1B</definedName>
    <definedName name="예산집행2" localSheetId="0">#REF!</definedName>
    <definedName name="예산집행2">#REF!</definedName>
    <definedName name="예산총괄시트설ONLY">#N/A</definedName>
    <definedName name="예상" localSheetId="0">_a1B</definedName>
    <definedName name="예상">_a1B</definedName>
    <definedName name="예상예상예상예상" localSheetId="0">_a1B</definedName>
    <definedName name="예상예상예상예상">_a1B</definedName>
    <definedName name="예측근거2">#N/A</definedName>
    <definedName name="오" localSheetId="0">#REF!</definedName>
    <definedName name="오">#REF!</definedName>
    <definedName name="오더현황" localSheetId="0">_a1B</definedName>
    <definedName name="오더현황">_a1B</definedName>
    <definedName name="오더현황입니다" localSheetId="0">_a1B</definedName>
    <definedName name="오더현황입니다">_a1B</definedName>
    <definedName name="오인원" localSheetId="0">#REF!</definedName>
    <definedName name="오인원">#REF!</definedName>
    <definedName name="오지" localSheetId="0">#REF!</definedName>
    <definedName name="오지">#REF!</definedName>
    <definedName name="완성차몰타" localSheetId="0">_a1B</definedName>
    <definedName name="완성차몰타">_a1B</definedName>
    <definedName name="외" localSheetId="0">#REF!</definedName>
    <definedName name="외">#REF!</definedName>
    <definedName name="요청사항" localSheetId="0">_a1B</definedName>
    <definedName name="요청사항">_a1B</definedName>
    <definedName name="용도차" localSheetId="0">{#N/A,#N/A,FALSE,"단축1";#N/A,#N/A,FALSE,"단축2";#N/A,#N/A,FALSE,"단축3";#N/A,#N/A,FALSE,"장축";#N/A,#N/A,FALSE,"4WD"}</definedName>
    <definedName name="용도차">{#N/A,#N/A,FALSE,"단축1";#N/A,#N/A,FALSE,"단축2";#N/A,#N/A,FALSE,"단축3";#N/A,#N/A,FALSE,"장축";#N/A,#N/A,FALSE,"4WD"}</definedName>
    <definedName name="운영" localSheetId="0">#REF!</definedName>
    <definedName name="운영">#REF!</definedName>
    <definedName name="운영계획" localSheetId="0">#REF!</definedName>
    <definedName name="운영계획">#REF!</definedName>
    <definedName name="운영계획오더계획" localSheetId="0">_a1B</definedName>
    <definedName name="운영계획오더계획">_a1B</definedName>
    <definedName name="운영안" localSheetId="0">_a1B</definedName>
    <definedName name="운영안">_a1B</definedName>
    <definedName name="월별영업" localSheetId="0">#REF!</definedName>
    <definedName name="월별영업">#REF!</definedName>
    <definedName name="의뢰" localSheetId="0">#REF!</definedName>
    <definedName name="의뢰">#REF!</definedName>
    <definedName name="의장" localSheetId="0">#REF!</definedName>
    <definedName name="의장">#REF!</definedName>
    <definedName name="이라ㅏㄹ" localSheetId="0">_a1B</definedName>
    <definedName name="이라ㅏㄹ">_a1B</definedName>
    <definedName name="이란" localSheetId="0">{#N/A,#N/A,FALSE,"단축1";#N/A,#N/A,FALSE,"단축2";#N/A,#N/A,FALSE,"단축3";#N/A,#N/A,FALSE,"장축";#N/A,#N/A,FALSE,"4WD"}</definedName>
    <definedName name="이란">{#N/A,#N/A,FALSE,"단축1";#N/A,#N/A,FALSE,"단축2";#N/A,#N/A,FALSE,"단축3";#N/A,#N/A,FALSE,"장축";#N/A,#N/A,FALSE,"4WD"}</definedName>
    <definedName name="이름" localSheetId="0">#REF!</definedName>
    <definedName name="이름">#REF!</definedName>
    <definedName name="이명훈">#N/A</definedName>
    <definedName name="이정" localSheetId="0">#REF!</definedName>
    <definedName name="이정">#REF!</definedName>
    <definedName name="이태리" localSheetId="0">_a1B</definedName>
    <definedName name="이태리">_a1B</definedName>
    <definedName name="이태리3" localSheetId="0">_a1B</definedName>
    <definedName name="이태리3">_a1B</definedName>
    <definedName name="이태리런다운" localSheetId="0">_a1B</definedName>
    <definedName name="이태리런다운">_a1B</definedName>
    <definedName name="이태리세부내역" localSheetId="0">_a1B</definedName>
    <definedName name="이태리세부내역">_a1B</definedName>
    <definedName name="이태리운영계획기준" localSheetId="0">_a1B</definedName>
    <definedName name="이태리운영계획기준">_a1B</definedName>
    <definedName name="이태리합의완료" localSheetId="0">#REF!</definedName>
    <definedName name="이태리합의완료">#REF!</definedName>
    <definedName name="이환율" localSheetId="0">#REF!</definedName>
    <definedName name="이환율">#REF!</definedName>
    <definedName name="인당월교육시간" localSheetId="0">#REF!</definedName>
    <definedName name="인당월교육시간">#REF!</definedName>
    <definedName name="인상1안" localSheetId="0" hidden="1">{#N/A,#N/A,FALSE,"단축1";#N/A,#N/A,FALSE,"단축2";#N/A,#N/A,FALSE,"단축3";#N/A,#N/A,FALSE,"장축";#N/A,#N/A,FALSE,"4WD"}</definedName>
    <definedName name="인상1안" hidden="1">{#N/A,#N/A,FALSE,"단축1";#N/A,#N/A,FALSE,"단축2";#N/A,#N/A,FALSE,"단축3";#N/A,#N/A,FALSE,"장축";#N/A,#N/A,FALSE,"4WD"}</definedName>
    <definedName name="일름을" localSheetId="0">#REF!</definedName>
    <definedName name="일름을">#REF!</definedName>
    <definedName name="일정2" localSheetId="0">#REF!</definedName>
    <definedName name="일정2">#REF!</definedName>
    <definedName name="일정수립" localSheetId="0">#REF!</definedName>
    <definedName name="일정수립">#REF!</definedName>
    <definedName name="일환율">#REF!</definedName>
    <definedName name="임시">#REF!</definedName>
    <definedName name="임시2" localSheetId="0" hidden="1">{#N/A,#N/A,FALSE,"단축1";#N/A,#N/A,FALSE,"단축2";#N/A,#N/A,FALSE,"단축3";#N/A,#N/A,FALSE,"장축";#N/A,#N/A,FALSE,"4WD"}</definedName>
    <definedName name="임시2" hidden="1">{#N/A,#N/A,FALSE,"단축1";#N/A,#N/A,FALSE,"단축2";#N/A,#N/A,FALSE,"단축3";#N/A,#N/A,FALSE,"장축";#N/A,#N/A,FALSE,"4WD"}</definedName>
    <definedName name="입니다" localSheetId="0">_a1B</definedName>
    <definedName name="입니다">_a1B</definedName>
    <definedName name="입러니ㅣ" localSheetId="0">_a1B</definedName>
    <definedName name="입러니ㅣ">_a1B</definedName>
    <definedName name="잉" localSheetId="0">_a1Z,_a2Z</definedName>
    <definedName name="잉">_a1Z,_a2Z</definedName>
    <definedName name="ㅈㄷㄱㅈㅂ" localSheetId="0">#REF!</definedName>
    <definedName name="ㅈㄷㄱㅈㅂ">#REF!</definedName>
    <definedName name="ㅈㄷㄷㄱ" localSheetId="0">#REF!</definedName>
    <definedName name="ㅈㄷㄷㄱ">#REF!</definedName>
    <definedName name="ㅈㅂㄷㅈㅂㄷㄱㅈㅂㄱㄷㅈㅂ" localSheetId="0">#REF!</definedName>
    <definedName name="ㅈㅂㄷㅈㅂㄷㄱㅈㅂㄱㄷㅈㅂ">#REF!</definedName>
    <definedName name="ㅈㅈ">#REF!</definedName>
    <definedName name="ㅈㅈㄵㅇㄴㄴ">#REF!</definedName>
    <definedName name="ㅈㅈㅈ">#REF!</definedName>
    <definedName name="ㅈ행">#REF!</definedName>
    <definedName name="자동차시장">#REF!</definedName>
    <definedName name="재고현황" localSheetId="0">_a1B</definedName>
    <definedName name="재고현황">_a1B</definedName>
    <definedName name="저쩌구" localSheetId="0">#REF!</definedName>
    <definedName name="저쩌구">#REF!</definedName>
    <definedName name="전부" localSheetId="0" hidden="1">{#N/A,#N/A,FALSE,"단축1";#N/A,#N/A,FALSE,"단축2";#N/A,#N/A,FALSE,"단축3";#N/A,#N/A,FALSE,"장축";#N/A,#N/A,FALSE,"4WD"}</definedName>
    <definedName name="전부" hidden="1">{#N/A,#N/A,FALSE,"단축1";#N/A,#N/A,FALSE,"단축2";#N/A,#N/A,FALSE,"단축3";#N/A,#N/A,FALSE,"장축";#N/A,#N/A,FALSE,"4WD"}</definedName>
    <definedName name="점소장" localSheetId="0">#REF!</definedName>
    <definedName name="점소장">#REF!</definedName>
    <definedName name="정치.AA" localSheetId="0">#REF!</definedName>
    <definedName name="정치.AA">#REF!</definedName>
    <definedName name="정치문제" localSheetId="0">#REF!</definedName>
    <definedName name="정치문제">#REF!</definedName>
    <definedName name="정치설명">#REF!</definedName>
    <definedName name="제목">#REF!</definedName>
    <definedName name="조동" localSheetId="0">{#N/A,#N/A,FALSE,"단축1";#N/A,#N/A,FALSE,"단축2";#N/A,#N/A,FALSE,"단축3";#N/A,#N/A,FALSE,"장축";#N/A,#N/A,FALSE,"4WD"}</definedName>
    <definedName name="조동">{#N/A,#N/A,FALSE,"단축1";#N/A,#N/A,FALSE,"단축2";#N/A,#N/A,FALSE,"단축3";#N/A,#N/A,FALSE,"장축";#N/A,#N/A,FALSE,"4WD"}</definedName>
    <definedName name="조동신" localSheetId="0">{#N/A,#N/A,FALSE,"단축1";#N/A,#N/A,FALSE,"단축2";#N/A,#N/A,FALSE,"단축3";#N/A,#N/A,FALSE,"장축";#N/A,#N/A,FALSE,"4WD"}</definedName>
    <definedName name="조동신">{#N/A,#N/A,FALSE,"단축1";#N/A,#N/A,FALSE,"단축2";#N/A,#N/A,FALSE,"단축3";#N/A,#N/A,FALSE,"장축";#N/A,#N/A,FALSE,"4WD"}</definedName>
    <definedName name="중앙" localSheetId="0">{#N/A,#N/A,FALSE,"단축1";#N/A,#N/A,FALSE,"단축2";#N/A,#N/A,FALSE,"단축3";#N/A,#N/A,FALSE,"장축";#N/A,#N/A,FALSE,"4WD"}</definedName>
    <definedName name="중앙">{#N/A,#N/A,FALSE,"단축1";#N/A,#N/A,FALSE,"단축2";#N/A,#N/A,FALSE,"단축3";#N/A,#N/A,FALSE,"장축";#N/A,#N/A,FALSE,"4WD"}</definedName>
    <definedName name="지" localSheetId="0">_a1B</definedName>
    <definedName name="지">_a1B</definedName>
    <definedName name="지워닙라고마니" localSheetId="0">_a1B</definedName>
    <definedName name="지워닙라고마니">_a1B</definedName>
    <definedName name="지원" localSheetId="0">_a1B</definedName>
    <definedName name="지원">_a1B</definedName>
    <definedName name="지원금비교" localSheetId="0">_a1B</definedName>
    <definedName name="지원금비교">_a1B</definedName>
    <definedName name="지원비2" localSheetId="0">_a1B</definedName>
    <definedName name="지원비2">_a1B</definedName>
    <definedName name="지원비2입니다" localSheetId="0">_a1B</definedName>
    <definedName name="지원비2입니다">_a1B</definedName>
    <definedName name="지원비내역그리스" localSheetId="0">#REF!</definedName>
    <definedName name="지원비내역그리스">#REF!</definedName>
    <definedName name="지원비다" localSheetId="0">_a1B</definedName>
    <definedName name="지원비다">_a1B</definedName>
    <definedName name="지원비라고요" localSheetId="0">_a1B</definedName>
    <definedName name="지원비라고요">_a1B</definedName>
    <definedName name="지원비몰타" localSheetId="0">#REF!</definedName>
    <definedName name="지원비몰타">#REF!</definedName>
    <definedName name="지원비물량변겅시" localSheetId="0">_a1B</definedName>
    <definedName name="지원비물량변겅시">_a1B</definedName>
    <definedName name="지원비상세내욕" localSheetId="0">_a1B</definedName>
    <definedName name="지원비상세내욕">_a1B</definedName>
    <definedName name="지원비실적" localSheetId="0">#REF!</definedName>
    <definedName name="지원비실적">#REF!</definedName>
    <definedName name="지원비유럽" localSheetId="0">_a1B</definedName>
    <definedName name="지원비유럽">_a1B</definedName>
    <definedName name="지원비으러어이지" localSheetId="0">_a1B</definedName>
    <definedName name="지원비으러어이지">_a1B</definedName>
    <definedName name="지원비입니다" localSheetId="0">_a1B</definedName>
    <definedName name="지원비입니다">_a1B</definedName>
    <definedName name="지원비취합" localSheetId="0">_a1B</definedName>
    <definedName name="지원비취합">_a1B</definedName>
    <definedName name="지원비현황" localSheetId="0">_a1B</definedName>
    <definedName name="지원비현황">_a1B</definedName>
    <definedName name="지원비현황그리스" localSheetId="0">_a1B</definedName>
    <definedName name="지원비현황그리스">_a1B</definedName>
    <definedName name="지원지워닞우" localSheetId="0">_a1B</definedName>
    <definedName name="지원지워닞우">_a1B</definedName>
    <definedName name="지지지지워니지지" localSheetId="0">#REF!</definedName>
    <definedName name="지지지지워니지지">#REF!</definedName>
    <definedName name="쭵??쭵?A?R쮞O?쬾R" localSheetId="0">#REF!</definedName>
    <definedName name="쭵??쭵?A?R쮞O?쬾R">#REF!</definedName>
    <definedName name="쭵o쭵?RA?RiA" localSheetId="0">#REF!</definedName>
    <definedName name="쭵o쭵?RA?RiA">#REF!</definedName>
    <definedName name="쭵o쭵?RA?RiB">#REF!</definedName>
    <definedName name="ㅊ">#REF!</definedName>
    <definedName name="ㅊㅊㅊ">#N/A</definedName>
    <definedName name="차" localSheetId="0">_a1B</definedName>
    <definedName name="차">_a1B</definedName>
    <definedName name="차아이차아아" localSheetId="0">_a1B</definedName>
    <definedName name="차아이차아아">_a1B</definedName>
    <definedName name="차이" localSheetId="0">_a1B</definedName>
    <definedName name="차이">_a1B</definedName>
    <definedName name="차종" localSheetId="0">#REF!</definedName>
    <definedName name="차종">#REF!</definedName>
    <definedName name="차차차차차찿" localSheetId="0">#REF!</definedName>
    <definedName name="차차차차차찿">#REF!</definedName>
    <definedName name="차체" localSheetId="0">#REF!</definedName>
    <definedName name="차체">#REF!</definedName>
    <definedName name="책">#REF!</definedName>
    <definedName name="첨부." hidden="1">#REF!</definedName>
    <definedName name="최종합격인원">#REF!</definedName>
    <definedName name="최종합의안" localSheetId="0">_a1B</definedName>
    <definedName name="최종합의안">_a1B</definedName>
    <definedName name="추진계획예산" localSheetId="0">_a1B</definedName>
    <definedName name="추진계획예산">_a1B</definedName>
    <definedName name="ㅋㄴ" localSheetId="0">{#N/A,#N/A,FALSE,"단축1";#N/A,#N/A,FALSE,"단축2";#N/A,#N/A,FALSE,"단축3";#N/A,#N/A,FALSE,"장축";#N/A,#N/A,FALSE,"4WD"}</definedName>
    <definedName name="ㅋㄴ">{#N/A,#N/A,FALSE,"단축1";#N/A,#N/A,FALSE,"단축2";#N/A,#N/A,FALSE,"단축3";#N/A,#N/A,FALSE,"장축";#N/A,#N/A,FALSE,"4WD"}</definedName>
    <definedName name="ㅋㄴㅇㄴㄹㅇㄶ로호ㅓㅗ" localSheetId="0">#REF!</definedName>
    <definedName name="ㅋㄴㅇㄴㄹㅇㄶ로호ㅓㅗ">#REF!</definedName>
    <definedName name="ㅋ후ㅊ" localSheetId="0">#REF!</definedName>
    <definedName name="ㅋ후ㅊ">#REF!</definedName>
    <definedName name="카다ㅣㅁ" localSheetId="0">#REF!</definedName>
    <definedName name="카다ㅣㅁ">#REF!</definedName>
    <definedName name="카카카카카카카" localSheetId="0">_a1B</definedName>
    <definedName name="카카카카카카카">_a1B</definedName>
    <definedName name="카환율" localSheetId="0">#REF!</definedName>
    <definedName name="카환율">#REF!</definedName>
    <definedName name="타결추진" localSheetId="0">_a1B</definedName>
    <definedName name="타결추진">_a1B</definedName>
    <definedName name="토허ㅗ호ㅓ" localSheetId="0">#REF!</definedName>
    <definedName name="토허ㅗ호ㅓ">#REF!</definedName>
    <definedName name="통" localSheetId="0">#REF!</definedName>
    <definedName name="통">#REF!</definedName>
    <definedName name="투자비">#N/A</definedName>
    <definedName name="트럭1트" localSheetId="0">#REF!</definedName>
    <definedName name="트럭1트">#REF!</definedName>
    <definedName name="트럭실행" localSheetId="0">#REF!</definedName>
    <definedName name="트럭실행">#REF!</definedName>
    <definedName name="트럭팀" localSheetId="0">#REF!</definedName>
    <definedName name="트럭팀">#REF!</definedName>
    <definedName name="특장">#REF!</definedName>
    <definedName name="ㅍ">#REF!</definedName>
    <definedName name="판" localSheetId="0">_a1B</definedName>
    <definedName name="판">_a1B</definedName>
    <definedName name="판매" localSheetId="0">_a1X,_a2X,_a3X,_a4X</definedName>
    <definedName name="판매">_a1X,_a2X,_a3X,_a4X</definedName>
    <definedName name="판매2" localSheetId="0">_a1B</definedName>
    <definedName name="판매2">_a1B</definedName>
    <definedName name="판매그리스입니다" localSheetId="0">_a1B</definedName>
    <definedName name="판매그리스입니다">_a1B</definedName>
    <definedName name="판매부진" localSheetId="0">_a1B</definedName>
    <definedName name="판매부진">_a1B</definedName>
    <definedName name="판매분" localSheetId="0">_a1B</definedName>
    <definedName name="판매분">_a1B</definedName>
    <definedName name="판매분석" localSheetId="0">_a1B</definedName>
    <definedName name="판매분석">_a1B</definedName>
    <definedName name="판매재고현황" localSheetId="0">#REF!</definedName>
    <definedName name="판매재고현황">#REF!</definedName>
    <definedName name="판초가ㅏ아" localSheetId="0">_a1B</definedName>
    <definedName name="판초가ㅏ아">_a1B</definedName>
    <definedName name="판초기ㅣ디ㅣ" localSheetId="0">_a1B</definedName>
    <definedName name="판초기ㅣ디ㅣ">_a1B</definedName>
    <definedName name="판초ㅗㄱ" localSheetId="0">{#N/A,#N/A,FALSE,"단축1";#N/A,#N/A,FALSE,"단축2";#N/A,#N/A,FALSE,"단축3";#N/A,#N/A,FALSE,"장축";#N/A,#N/A,FALSE,"4WD"}</definedName>
    <definedName name="판초ㅗㄱ">{#N/A,#N/A,FALSE,"단축1";#N/A,#N/A,FALSE,"단축2";#N/A,#N/A,FALSE,"단축3";#N/A,#N/A,FALSE,"장축";#N/A,#N/A,FALSE,"4WD"}</definedName>
    <definedName name="판촉그" localSheetId="0">_a1B</definedName>
    <definedName name="판촉그">_a1B</definedName>
    <definedName name="판촉현황" localSheetId="0">_a1B</definedName>
    <definedName name="판촉현황">_a1B</definedName>
    <definedName name="팥" localSheetId="0">_a1B</definedName>
    <definedName name="팥">_a1B</definedName>
    <definedName name="팩스" localSheetId="0">#REF!</definedName>
    <definedName name="팩스">#REF!</definedName>
    <definedName name="표" localSheetId="0">#REF!</definedName>
    <definedName name="표">#REF!</definedName>
    <definedName name="표1" localSheetId="0">#REF!</definedName>
    <definedName name="표1">#REF!</definedName>
    <definedName name="표11">#REF!</definedName>
    <definedName name="표료료지ㅣ" localSheetId="0">_a1B</definedName>
    <definedName name="표료료지ㅣ">_a1B</definedName>
    <definedName name="표지" localSheetId="0">#REF!</definedName>
    <definedName name="표지">#REF!</definedName>
    <definedName name="푸" localSheetId="0">#REF!</definedName>
    <definedName name="푸">#REF!</definedName>
    <definedName name="푼" localSheetId="0">#REF!</definedName>
    <definedName name="푼">#REF!</definedName>
    <definedName name="품의서0221">#REF!</definedName>
    <definedName name="품의서1">#REF!</definedName>
    <definedName name="프환율">#REF!</definedName>
    <definedName name="ㅎ">#REF!</definedName>
    <definedName name="ㅎㄹ큨">#REF!</definedName>
    <definedName name="ㅎㅁㄴ">#REF!</definedName>
    <definedName name="ㅎㅂㄷㅎㅁㄶ">#REF!</definedName>
    <definedName name="ㅎㅎ">#REF!</definedName>
    <definedName name="ㅎㅎㄹ">#REF!</definedName>
    <definedName name="하하" localSheetId="0">{#N/A,#N/A,FALSE,"단축1";#N/A,#N/A,FALSE,"단축2";#N/A,#N/A,FALSE,"단축3";#N/A,#N/A,FALSE,"장축";#N/A,#N/A,FALSE,"4WD"}</definedName>
    <definedName name="하하">{#N/A,#N/A,FALSE,"단축1";#N/A,#N/A,FALSE,"단축2";#N/A,#N/A,FALSE,"단축3";#N/A,#N/A,FALSE,"장축";#N/A,#N/A,FALSE,"4WD"}</definedName>
    <definedName name="하하하">#N/A</definedName>
    <definedName name="하하하하하하하하" localSheetId="0">#REF!</definedName>
    <definedName name="하하하하하하하하">#REF!</definedName>
    <definedName name="하하하하핳" localSheetId="0">#REF!</definedName>
    <definedName name="하하하하핳">#REF!</definedName>
    <definedName name="한" localSheetId="0">{#N/A,#N/A,FALSE,"단축1";#N/A,#N/A,FALSE,"단축2";#N/A,#N/A,FALSE,"단축3";#N/A,#N/A,FALSE,"장축";#N/A,#N/A,FALSE,"4WD"}</definedName>
    <definedName name="한">{#N/A,#N/A,FALSE,"단축1";#N/A,#N/A,FALSE,"단축2";#N/A,#N/A,FALSE,"단축3";#N/A,#N/A,FALSE,"장축";#N/A,#N/A,FALSE,"4WD"}</definedName>
    <definedName name="합의계획" localSheetId="0">_a1B</definedName>
    <definedName name="합의계획">_a1B</definedName>
    <definedName name="합의서">#N/A</definedName>
    <definedName name="합의서내요" localSheetId="0">_a1B</definedName>
    <definedName name="합의서내요">_a1B</definedName>
    <definedName name="합의안" localSheetId="0">_a1B</definedName>
    <definedName name="합의안">_a1B</definedName>
    <definedName name="합의이서사" localSheetId="0">_a1B</definedName>
    <definedName name="합의이서사">_a1B</definedName>
    <definedName name="항목10" localSheetId="0">#REF!</definedName>
    <definedName name="항목10">#REF!</definedName>
    <definedName name="항목11" localSheetId="0">#REF!</definedName>
    <definedName name="항목11">#REF!</definedName>
    <definedName name="항목2" localSheetId="0">#REF!</definedName>
    <definedName name="항목2">#REF!</definedName>
    <definedName name="항목3">#REF!</definedName>
    <definedName name="항목4">#REF!</definedName>
    <definedName name="항목5">#REF!</definedName>
    <definedName name="항목6">#REF!</definedName>
    <definedName name="항목7">#REF!</definedName>
    <definedName name="항목8">#REF!</definedName>
    <definedName name="항목9">#REF!</definedName>
    <definedName name="향후계획1" localSheetId="0" hidden="1">{#N/A,#N/A,FALSE,"단축1";#N/A,#N/A,FALSE,"단축2";#N/A,#N/A,FALSE,"단축3";#N/A,#N/A,FALSE,"장축";#N/A,#N/A,FALSE,"4WD"}</definedName>
    <definedName name="향후계획1" hidden="1">{#N/A,#N/A,FALSE,"단축1";#N/A,#N/A,FALSE,"단축2";#N/A,#N/A,FALSE,"단축3";#N/A,#N/A,FALSE,"장축";#N/A,#N/A,FALSE,"4WD"}</definedName>
    <definedName name="현지예상판매실적" localSheetId="0">_a1B</definedName>
    <definedName name="현지예상판매실적">_a1B</definedName>
    <definedName name="현지판매현황" localSheetId="0">_a1B</definedName>
    <definedName name="현지판매현황">_a1B</definedName>
    <definedName name="협조전" localSheetId="0">#REF!</definedName>
    <definedName name="협조전">#REF!</definedName>
    <definedName name="호환율" localSheetId="0">#REF!</definedName>
    <definedName name="호환율">#REF!</definedName>
    <definedName name="홀" localSheetId="0">#REF!</definedName>
    <definedName name="홀">#REF!</definedName>
    <definedName name="홀투">#REF!</definedName>
    <definedName name="홓로" localSheetId="0">_a1B</definedName>
    <definedName name="홓로">_a1B</definedName>
    <definedName name="화" localSheetId="0">#REF!</definedName>
    <definedName name="화">#REF!</definedName>
    <definedName name="환율" localSheetId="0">#REF!</definedName>
    <definedName name="환율">#REF!</definedName>
    <definedName name="환율1" localSheetId="0">#REF!</definedName>
    <definedName name="환율1">#REF!</definedName>
    <definedName name="회장사전보고" localSheetId="0" hidden="1">{#N/A,#N/A,FALSE,"단축1";#N/A,#N/A,FALSE,"단축2";#N/A,#N/A,FALSE,"단축3";#N/A,#N/A,FALSE,"장축";#N/A,#N/A,FALSE,"4WD"}</definedName>
    <definedName name="회장사전보고" hidden="1">{#N/A,#N/A,FALSE,"단축1";#N/A,#N/A,FALSE,"단축2";#N/A,#N/A,FALSE,"단축3";#N/A,#N/A,FALSE,"장축";#N/A,#N/A,FALSE,"4WD"}</definedName>
    <definedName name="흵____R3_t" localSheetId="0">#REF!</definedName>
    <definedName name="흵____R3_t">#REF!</definedName>
    <definedName name="ㅏ아아라ㅏㅏ" localSheetId="0">_a1B</definedName>
    <definedName name="ㅏ아아라ㅏㅏ">_a1B</definedName>
    <definedName name="ㅏ아아아앙" localSheetId="0">_a1B</definedName>
    <definedName name="ㅏ아아아앙">_a1B</definedName>
    <definedName name="ㅏ아아ㅏ라ㅏㅏ라" localSheetId="0">_a1B</definedName>
    <definedName name="ㅏ아아ㅏ라ㅏㅏ라">_a1B</definedName>
    <definedName name="ㅏ아ㅏ" localSheetId="0">_a1B</definedName>
    <definedName name="ㅏ아ㅏ">_a1B</definedName>
    <definedName name="ㅏ아ㅏ차ㅏ앙" localSheetId="0">_a1B</definedName>
    <definedName name="ㅏ아ㅏ차ㅏ앙">_a1B</definedName>
    <definedName name="ㅏㅏ아아ㅏㅇ" localSheetId="0">_a1B</definedName>
    <definedName name="ㅏㅏ아아ㅏㅇ">_a1B</definedName>
    <definedName name="ㅐㅐ" localSheetId="0" hidden="1">{#N/A,#N/A,FALSE,"단축1";#N/A,#N/A,FALSE,"단축2";#N/A,#N/A,FALSE,"단축3";#N/A,#N/A,FALSE,"장축";#N/A,#N/A,FALSE,"4WD"}</definedName>
    <definedName name="ㅐㅐ" hidden="1">{#N/A,#N/A,FALSE,"단축1";#N/A,#N/A,FALSE,"단축2";#N/A,#N/A,FALSE,"단축3";#N/A,#N/A,FALSE,"장축";#N/A,#N/A,FALSE,"4WD"}</definedName>
    <definedName name="ㅓㅓ어어ㅓ어너ㅓㅇ" localSheetId="0">#REF!</definedName>
    <definedName name="ㅓㅓ어어ㅓ어너ㅓㅇ">#REF!</definedName>
    <definedName name="ㅓㅓㅓ" localSheetId="0">#REF!</definedName>
    <definedName name="ㅓㅓㅓ">#REF!</definedName>
    <definedName name="ㅔ" localSheetId="0">#REF!</definedName>
    <definedName name="ㅔ">#REF!</definedName>
    <definedName name="ㅕㅑㅐㅐㅑㅐ">#REF!</definedName>
    <definedName name="ㅗ">#REF!</definedName>
    <definedName name="ㅗㅗㅗㅗ">#N/A</definedName>
    <definedName name="ㅗㅛㅅ고ㅛ" localSheetId="0">#REF!</definedName>
    <definedName name="ㅗㅛㅅ고ㅛ">#REF!</definedName>
    <definedName name="ㅛ" localSheetId="0">#REF!</definedName>
    <definedName name="ㅛ">#REF!</definedName>
    <definedName name="ㅜㅜㄹㄴㅇ" localSheetId="0">#REF!</definedName>
    <definedName name="ㅜㅜㄹㄴㅇ">#REF!</definedName>
    <definedName name="ㅠ">#REF!</definedName>
    <definedName name="ㅡㅡ호ㅡㅇ">#REF!</definedName>
    <definedName name="單位阡원_阡￥">#REF!</definedName>
    <definedName name="金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9" i="5" l="1"/>
  <c r="G81" i="5"/>
  <c r="G82" i="5"/>
  <c r="G85" i="5"/>
  <c r="G94" i="5"/>
  <c r="I14" i="5"/>
  <c r="I15" i="5"/>
  <c r="L100" i="5"/>
  <c r="I100" i="5"/>
  <c r="G100" i="5"/>
  <c r="L99" i="5"/>
  <c r="I99" i="5"/>
  <c r="G99" i="5"/>
  <c r="L98" i="5"/>
  <c r="I98" i="5"/>
  <c r="L97" i="5"/>
  <c r="I97" i="5"/>
  <c r="G97" i="5"/>
  <c r="L96" i="5"/>
  <c r="I96" i="5"/>
  <c r="J96" i="5" s="1"/>
  <c r="L95" i="5"/>
  <c r="I95" i="5"/>
  <c r="J95" i="5" s="1"/>
  <c r="L94" i="5"/>
  <c r="I94" i="5"/>
  <c r="L93" i="5"/>
  <c r="I93" i="5"/>
  <c r="L92" i="5"/>
  <c r="I92" i="5"/>
  <c r="J92" i="5" s="1"/>
  <c r="L91" i="5"/>
  <c r="I91" i="5"/>
  <c r="G91" i="5"/>
  <c r="L90" i="5"/>
  <c r="I90" i="5"/>
  <c r="G90" i="5"/>
  <c r="L89" i="5"/>
  <c r="I89" i="5"/>
  <c r="G89" i="5"/>
  <c r="L88" i="5"/>
  <c r="I88" i="5"/>
  <c r="G88" i="5"/>
  <c r="L87" i="5"/>
  <c r="I87" i="5"/>
  <c r="G87" i="5"/>
  <c r="L86" i="5"/>
  <c r="I86" i="5"/>
  <c r="G86" i="5"/>
  <c r="J86" i="5" s="1"/>
  <c r="L85" i="5"/>
  <c r="I85" i="5"/>
  <c r="L84" i="5"/>
  <c r="I84" i="5"/>
  <c r="J84" i="5" s="1"/>
  <c r="L83" i="5"/>
  <c r="I83" i="5"/>
  <c r="J83" i="5" s="1"/>
  <c r="L82" i="5"/>
  <c r="I82" i="5"/>
  <c r="L81" i="5"/>
  <c r="I81" i="5"/>
  <c r="L80" i="5"/>
  <c r="I80" i="5"/>
  <c r="L79" i="5"/>
  <c r="I79" i="5"/>
  <c r="L78" i="5"/>
  <c r="I78" i="5"/>
  <c r="J78" i="5" s="1"/>
  <c r="L77" i="5"/>
  <c r="I77" i="5"/>
  <c r="J77" i="5" s="1"/>
  <c r="L76" i="5"/>
  <c r="I76" i="5"/>
  <c r="G76" i="5"/>
  <c r="L75" i="5"/>
  <c r="I75" i="5"/>
  <c r="G75" i="5"/>
  <c r="L74" i="5"/>
  <c r="I74" i="5"/>
  <c r="G74" i="5"/>
  <c r="L73" i="5"/>
  <c r="I73" i="5"/>
  <c r="G73" i="5"/>
  <c r="L72" i="5"/>
  <c r="I72" i="5"/>
  <c r="G72" i="5"/>
  <c r="L71" i="5"/>
  <c r="I71" i="5"/>
  <c r="G71" i="5"/>
  <c r="L70" i="5"/>
  <c r="I70" i="5"/>
  <c r="G70" i="5"/>
  <c r="L69" i="5"/>
  <c r="I69" i="5"/>
  <c r="G69" i="5"/>
  <c r="L68" i="5"/>
  <c r="I68" i="5"/>
  <c r="G68" i="5"/>
  <c r="L67" i="5"/>
  <c r="I67" i="5"/>
  <c r="G67" i="5"/>
  <c r="L66" i="5"/>
  <c r="I66" i="5"/>
  <c r="G66" i="5"/>
  <c r="L65" i="5"/>
  <c r="I65" i="5"/>
  <c r="J65" i="5" s="1"/>
  <c r="L64" i="5"/>
  <c r="I64" i="5"/>
  <c r="G64" i="5"/>
  <c r="L63" i="5"/>
  <c r="I63" i="5"/>
  <c r="L62" i="5"/>
  <c r="I62" i="5"/>
  <c r="G62" i="5"/>
  <c r="L61" i="5"/>
  <c r="I61" i="5"/>
  <c r="G61" i="5"/>
  <c r="L60" i="5"/>
  <c r="I60" i="5"/>
  <c r="G60" i="5"/>
  <c r="L59" i="5"/>
  <c r="I59" i="5"/>
  <c r="G59" i="5"/>
  <c r="L58" i="5"/>
  <c r="I58" i="5"/>
  <c r="L57" i="5"/>
  <c r="I57" i="5"/>
  <c r="G57" i="5"/>
  <c r="L56" i="5"/>
  <c r="I56" i="5"/>
  <c r="G56" i="5"/>
  <c r="L55" i="5"/>
  <c r="I55" i="5"/>
  <c r="G55" i="5"/>
  <c r="L54" i="5"/>
  <c r="I54" i="5"/>
  <c r="G54" i="5"/>
  <c r="L53" i="5"/>
  <c r="I53" i="5"/>
  <c r="G53" i="5"/>
  <c r="L52" i="5"/>
  <c r="I52" i="5"/>
  <c r="G52" i="5"/>
  <c r="L51" i="5"/>
  <c r="I51" i="5"/>
  <c r="G51" i="5"/>
  <c r="L50" i="5"/>
  <c r="I50" i="5"/>
  <c r="G50" i="5"/>
  <c r="L49" i="5"/>
  <c r="I49" i="5"/>
  <c r="G49" i="5"/>
  <c r="L48" i="5"/>
  <c r="I48" i="5"/>
  <c r="G48" i="5"/>
  <c r="L47" i="5"/>
  <c r="I47" i="5"/>
  <c r="G47" i="5"/>
  <c r="L46" i="5"/>
  <c r="I46" i="5"/>
  <c r="G46" i="5"/>
  <c r="L45" i="5"/>
  <c r="I45" i="5"/>
  <c r="G45" i="5"/>
  <c r="L44" i="5"/>
  <c r="I44" i="5"/>
  <c r="L43" i="5"/>
  <c r="I43" i="5"/>
  <c r="G43" i="5"/>
  <c r="L42" i="5"/>
  <c r="I42" i="5"/>
  <c r="G42" i="5"/>
  <c r="L41" i="5"/>
  <c r="I41" i="5"/>
  <c r="G41" i="5"/>
  <c r="L40" i="5"/>
  <c r="I40" i="5"/>
  <c r="G40" i="5"/>
  <c r="L39" i="5"/>
  <c r="I39" i="5"/>
  <c r="G39" i="5"/>
  <c r="L38" i="5"/>
  <c r="I38" i="5"/>
  <c r="G38" i="5"/>
  <c r="L37" i="5"/>
  <c r="I37" i="5"/>
  <c r="G37" i="5"/>
  <c r="L36" i="5"/>
  <c r="I36" i="5"/>
  <c r="G36" i="5"/>
  <c r="L35" i="5"/>
  <c r="I35" i="5"/>
  <c r="G35" i="5"/>
  <c r="L34" i="5"/>
  <c r="I34" i="5"/>
  <c r="G34" i="5"/>
  <c r="L33" i="5"/>
  <c r="I33" i="5"/>
  <c r="G33" i="5"/>
  <c r="L32" i="5"/>
  <c r="I32" i="5"/>
  <c r="G32" i="5"/>
  <c r="L31" i="5"/>
  <c r="I31" i="5"/>
  <c r="G31" i="5"/>
  <c r="L30" i="5"/>
  <c r="I30" i="5"/>
  <c r="G30" i="5"/>
  <c r="L29" i="5"/>
  <c r="I29" i="5"/>
  <c r="G29" i="5"/>
  <c r="L28" i="5"/>
  <c r="I28" i="5"/>
  <c r="G28" i="5"/>
  <c r="L27" i="5"/>
  <c r="I27" i="5"/>
  <c r="G27" i="5"/>
  <c r="L26" i="5"/>
  <c r="I26" i="5"/>
  <c r="G26" i="5"/>
  <c r="L25" i="5"/>
  <c r="I25" i="5"/>
  <c r="G25" i="5"/>
  <c r="L24" i="5"/>
  <c r="I24" i="5"/>
  <c r="G24" i="5"/>
  <c r="L23" i="5"/>
  <c r="I23" i="5"/>
  <c r="G23" i="5"/>
  <c r="L22" i="5"/>
  <c r="I22" i="5"/>
  <c r="G22" i="5"/>
  <c r="L21" i="5"/>
  <c r="I21" i="5"/>
  <c r="G21" i="5"/>
  <c r="L20" i="5"/>
  <c r="I20" i="5"/>
  <c r="G20" i="5"/>
  <c r="L19" i="5"/>
  <c r="I19" i="5"/>
  <c r="G19" i="5"/>
  <c r="L18" i="5"/>
  <c r="I18" i="5"/>
  <c r="G18" i="5"/>
  <c r="L17" i="5"/>
  <c r="I17" i="5"/>
  <c r="G17" i="5"/>
  <c r="L16" i="5"/>
  <c r="I16" i="5"/>
  <c r="G16" i="5"/>
  <c r="L15" i="5"/>
  <c r="G15" i="5"/>
  <c r="L14" i="5"/>
  <c r="L13" i="5"/>
  <c r="I13" i="5"/>
  <c r="G13" i="5"/>
  <c r="L12" i="5"/>
  <c r="I12" i="5"/>
  <c r="G12" i="5"/>
  <c r="L11" i="5"/>
  <c r="I11" i="5"/>
  <c r="G11" i="5"/>
  <c r="L10" i="5"/>
  <c r="I10" i="5"/>
  <c r="G10" i="5"/>
  <c r="L9" i="5"/>
  <c r="I9" i="5"/>
  <c r="G9" i="5"/>
  <c r="L8" i="5"/>
  <c r="I8" i="5"/>
  <c r="G8" i="5"/>
  <c r="H72" i="2"/>
  <c r="J72" i="2" s="1"/>
  <c r="N72" i="2" s="1"/>
  <c r="M83" i="5" l="1"/>
  <c r="P83" i="5" s="1"/>
  <c r="M92" i="5"/>
  <c r="P92" i="5" s="1"/>
  <c r="J46" i="5"/>
  <c r="J54" i="5"/>
  <c r="M84" i="5"/>
  <c r="P84" i="5" s="1"/>
  <c r="J8" i="5"/>
  <c r="M8" i="5" s="1"/>
  <c r="P8" i="5" s="1"/>
  <c r="M46" i="5"/>
  <c r="P46" i="5" s="1"/>
  <c r="M54" i="5"/>
  <c r="P54" i="5" s="1"/>
  <c r="J60" i="5"/>
  <c r="M60" i="5" s="1"/>
  <c r="P60" i="5" s="1"/>
  <c r="M77" i="5"/>
  <c r="P77" i="5" s="1"/>
  <c r="J23" i="5"/>
  <c r="J31" i="5"/>
  <c r="M31" i="5" s="1"/>
  <c r="P31" i="5" s="1"/>
  <c r="J39" i="5"/>
  <c r="M39" i="5" s="1"/>
  <c r="P39" i="5" s="1"/>
  <c r="J47" i="5"/>
  <c r="M47" i="5" s="1"/>
  <c r="P47" i="5" s="1"/>
  <c r="J61" i="5"/>
  <c r="M61" i="5" s="1"/>
  <c r="P61" i="5" s="1"/>
  <c r="J64" i="5"/>
  <c r="M64" i="5" s="1"/>
  <c r="P64" i="5" s="1"/>
  <c r="J91" i="5"/>
  <c r="M91" i="5" s="1"/>
  <c r="P91" i="5" s="1"/>
  <c r="J26" i="5"/>
  <c r="J34" i="5"/>
  <c r="J42" i="5"/>
  <c r="M42" i="5" s="1"/>
  <c r="P42" i="5" s="1"/>
  <c r="J18" i="5"/>
  <c r="M18" i="5" s="1"/>
  <c r="P18" i="5" s="1"/>
  <c r="J62" i="5"/>
  <c r="M62" i="5" s="1"/>
  <c r="P62" i="5" s="1"/>
  <c r="M65" i="5"/>
  <c r="P65" i="5" s="1"/>
  <c r="J68" i="5"/>
  <c r="M68" i="5" s="1"/>
  <c r="P68" i="5" s="1"/>
  <c r="J73" i="5"/>
  <c r="M73" i="5" s="1"/>
  <c r="P73" i="5" s="1"/>
  <c r="J76" i="5"/>
  <c r="M76" i="5" s="1"/>
  <c r="P76" i="5" s="1"/>
  <c r="J13" i="5"/>
  <c r="M13" i="5" s="1"/>
  <c r="P13" i="5" s="1"/>
  <c r="J97" i="5"/>
  <c r="M97" i="5" s="1"/>
  <c r="P97" i="5" s="1"/>
  <c r="J40" i="5"/>
  <c r="J51" i="5"/>
  <c r="M51" i="5" s="1"/>
  <c r="P51" i="5" s="1"/>
  <c r="J16" i="5"/>
  <c r="M16" i="5" s="1"/>
  <c r="P16" i="5" s="1"/>
  <c r="J10" i="5"/>
  <c r="M10" i="5" s="1"/>
  <c r="P10" i="5" s="1"/>
  <c r="J49" i="5"/>
  <c r="M49" i="5" s="1"/>
  <c r="P49" i="5" s="1"/>
  <c r="J52" i="5"/>
  <c r="M52" i="5" s="1"/>
  <c r="P52" i="5" s="1"/>
  <c r="J69" i="5"/>
  <c r="M69" i="5" s="1"/>
  <c r="P69" i="5" s="1"/>
  <c r="J94" i="5"/>
  <c r="M94" i="5" s="1"/>
  <c r="P94" i="5" s="1"/>
  <c r="J72" i="5"/>
  <c r="M72" i="5" s="1"/>
  <c r="P72" i="5" s="1"/>
  <c r="J85" i="5"/>
  <c r="M85" i="5" s="1"/>
  <c r="P85" i="5" s="1"/>
  <c r="J53" i="5"/>
  <c r="M53" i="5" s="1"/>
  <c r="P53" i="5" s="1"/>
  <c r="J67" i="5"/>
  <c r="M67" i="5" s="1"/>
  <c r="P67" i="5" s="1"/>
  <c r="J70" i="5"/>
  <c r="M70" i="5" s="1"/>
  <c r="P70" i="5" s="1"/>
  <c r="J75" i="5"/>
  <c r="M75" i="5" s="1"/>
  <c r="P75" i="5" s="1"/>
  <c r="J88" i="5"/>
  <c r="M88" i="5" s="1"/>
  <c r="P88" i="5" s="1"/>
  <c r="J100" i="5"/>
  <c r="M100" i="5" s="1"/>
  <c r="P100" i="5" s="1"/>
  <c r="J21" i="5"/>
  <c r="M21" i="5" s="1"/>
  <c r="P21" i="5" s="1"/>
  <c r="M26" i="5"/>
  <c r="P26" i="5" s="1"/>
  <c r="J29" i="5"/>
  <c r="M29" i="5" s="1"/>
  <c r="P29" i="5" s="1"/>
  <c r="M34" i="5"/>
  <c r="P34" i="5" s="1"/>
  <c r="J37" i="5"/>
  <c r="M37" i="5" s="1"/>
  <c r="P37" i="5" s="1"/>
  <c r="J56" i="5"/>
  <c r="M56" i="5" s="1"/>
  <c r="P56" i="5" s="1"/>
  <c r="J15" i="5"/>
  <c r="M15" i="5" s="1"/>
  <c r="P15" i="5" s="1"/>
  <c r="J99" i="5"/>
  <c r="M99" i="5" s="1"/>
  <c r="P99" i="5" s="1"/>
  <c r="J80" i="5"/>
  <c r="M80" i="5" s="1"/>
  <c r="P80" i="5" s="1"/>
  <c r="J59" i="5"/>
  <c r="M59" i="5" s="1"/>
  <c r="P59" i="5" s="1"/>
  <c r="J48" i="5"/>
  <c r="M48" i="5" s="1"/>
  <c r="P48" i="5" s="1"/>
  <c r="J93" i="5"/>
  <c r="M93" i="5" s="1"/>
  <c r="P93" i="5" s="1"/>
  <c r="M96" i="5"/>
  <c r="P96" i="5" s="1"/>
  <c r="J11" i="5"/>
  <c r="M11" i="5" s="1"/>
  <c r="P11" i="5" s="1"/>
  <c r="J19" i="5"/>
  <c r="M19" i="5" s="1"/>
  <c r="P19" i="5" s="1"/>
  <c r="J24" i="5"/>
  <c r="M24" i="5" s="1"/>
  <c r="P24" i="5" s="1"/>
  <c r="J27" i="5"/>
  <c r="M27" i="5" s="1"/>
  <c r="P27" i="5" s="1"/>
  <c r="J32" i="5"/>
  <c r="M32" i="5" s="1"/>
  <c r="P32" i="5" s="1"/>
  <c r="J35" i="5"/>
  <c r="M35" i="5" s="1"/>
  <c r="P35" i="5" s="1"/>
  <c r="M40" i="5"/>
  <c r="P40" i="5" s="1"/>
  <c r="J43" i="5"/>
  <c r="M43" i="5" s="1"/>
  <c r="P43" i="5" s="1"/>
  <c r="M78" i="5"/>
  <c r="P78" i="5" s="1"/>
  <c r="M86" i="5"/>
  <c r="P86" i="5" s="1"/>
  <c r="J9" i="5"/>
  <c r="M9" i="5" s="1"/>
  <c r="P9" i="5" s="1"/>
  <c r="J14" i="5"/>
  <c r="M14" i="5" s="1"/>
  <c r="P14" i="5" s="1"/>
  <c r="J17" i="5"/>
  <c r="M17" i="5" s="1"/>
  <c r="P17" i="5" s="1"/>
  <c r="J22" i="5"/>
  <c r="M22" i="5" s="1"/>
  <c r="P22" i="5" s="1"/>
  <c r="J25" i="5"/>
  <c r="M25" i="5" s="1"/>
  <c r="P25" i="5" s="1"/>
  <c r="J30" i="5"/>
  <c r="M30" i="5" s="1"/>
  <c r="P30" i="5" s="1"/>
  <c r="J33" i="5"/>
  <c r="M33" i="5" s="1"/>
  <c r="P33" i="5" s="1"/>
  <c r="J38" i="5"/>
  <c r="M38" i="5" s="1"/>
  <c r="P38" i="5" s="1"/>
  <c r="J41" i="5"/>
  <c r="M41" i="5" s="1"/>
  <c r="P41" i="5" s="1"/>
  <c r="J57" i="5"/>
  <c r="M57" i="5" s="1"/>
  <c r="P57" i="5" s="1"/>
  <c r="J81" i="5"/>
  <c r="M81" i="5" s="1"/>
  <c r="P81" i="5" s="1"/>
  <c r="J89" i="5"/>
  <c r="M89" i="5" s="1"/>
  <c r="P89" i="5" s="1"/>
  <c r="J12" i="5"/>
  <c r="M12" i="5" s="1"/>
  <c r="P12" i="5" s="1"/>
  <c r="J20" i="5"/>
  <c r="M20" i="5" s="1"/>
  <c r="P20" i="5" s="1"/>
  <c r="M23" i="5"/>
  <c r="P23" i="5" s="1"/>
  <c r="J28" i="5"/>
  <c r="M28" i="5" s="1"/>
  <c r="P28" i="5" s="1"/>
  <c r="J36" i="5"/>
  <c r="M36" i="5" s="1"/>
  <c r="P36" i="5" s="1"/>
  <c r="J50" i="5"/>
  <c r="M50" i="5" s="1"/>
  <c r="P50" i="5" s="1"/>
  <c r="J55" i="5"/>
  <c r="M55" i="5" s="1"/>
  <c r="P55" i="5" s="1"/>
  <c r="J58" i="5"/>
  <c r="M58" i="5" s="1"/>
  <c r="P58" i="5" s="1"/>
  <c r="J63" i="5"/>
  <c r="M63" i="5" s="1"/>
  <c r="P63" i="5" s="1"/>
  <c r="J66" i="5"/>
  <c r="M66" i="5" s="1"/>
  <c r="P66" i="5" s="1"/>
  <c r="J71" i="5"/>
  <c r="M71" i="5" s="1"/>
  <c r="P71" i="5" s="1"/>
  <c r="J74" i="5"/>
  <c r="M74" i="5" s="1"/>
  <c r="P74" i="5" s="1"/>
  <c r="J79" i="5"/>
  <c r="M79" i="5" s="1"/>
  <c r="P79" i="5" s="1"/>
  <c r="J82" i="5"/>
  <c r="M82" i="5" s="1"/>
  <c r="P82" i="5" s="1"/>
  <c r="J87" i="5"/>
  <c r="M87" i="5" s="1"/>
  <c r="P87" i="5" s="1"/>
  <c r="J90" i="5"/>
  <c r="M90" i="5" s="1"/>
  <c r="P90" i="5" s="1"/>
  <c r="M95" i="5"/>
  <c r="P95" i="5" s="1"/>
  <c r="J98" i="5"/>
  <c r="M98" i="5" s="1"/>
  <c r="P98" i="5" s="1"/>
  <c r="J45" i="5"/>
  <c r="M45" i="5" s="1"/>
  <c r="P45" i="5" s="1"/>
  <c r="J44" i="5"/>
  <c r="M44" i="5" s="1"/>
  <c r="P44" i="5" s="1"/>
  <c r="O72" i="2"/>
  <c r="R72" i="2"/>
  <c r="S72" i="2" s="1"/>
  <c r="H50" i="2" l="1"/>
  <c r="J50" i="2" s="1"/>
  <c r="H49" i="2"/>
  <c r="J49" i="2" s="1"/>
  <c r="H47" i="2"/>
  <c r="J47" i="2" s="1"/>
  <c r="N47" i="2" s="1"/>
  <c r="H46" i="2"/>
  <c r="J46" i="2" s="1"/>
  <c r="H29" i="2"/>
  <c r="J29" i="2" s="1"/>
  <c r="N29" i="2" s="1"/>
  <c r="H48" i="2"/>
  <c r="J48" i="2" s="1"/>
  <c r="N50" i="2" l="1"/>
  <c r="O50" i="2" s="1"/>
  <c r="Y51" i="1"/>
  <c r="N49" i="2"/>
  <c r="Y50" i="1"/>
  <c r="N46" i="2"/>
  <c r="R46" i="2" s="1"/>
  <c r="S46" i="2" s="1"/>
  <c r="Y30" i="1"/>
  <c r="Y48" i="1"/>
  <c r="R29" i="2"/>
  <c r="S29" i="2" s="1"/>
  <c r="O29" i="2"/>
  <c r="N48" i="2"/>
  <c r="O48" i="2" s="1"/>
  <c r="Y49" i="1"/>
  <c r="Y47" i="1"/>
  <c r="O49" i="2"/>
  <c r="R49" i="2"/>
  <c r="S49" i="2" s="1"/>
  <c r="O47" i="2"/>
  <c r="R47" i="2"/>
  <c r="S47" i="2" s="1"/>
  <c r="R50" i="2" l="1"/>
  <c r="S50" i="2" s="1"/>
  <c r="O46" i="2"/>
  <c r="R48" i="2"/>
  <c r="S48" i="2" s="1"/>
  <c r="D11" i="5" l="1"/>
  <c r="D10" i="5"/>
  <c r="D9" i="5"/>
  <c r="H33" i="2"/>
  <c r="J33" i="2" s="1"/>
  <c r="N33" i="2" s="1"/>
  <c r="Y34" i="1"/>
  <c r="J34" i="2" l="1"/>
  <c r="R33" i="2"/>
  <c r="S33" i="2" s="1"/>
  <c r="O33" i="2"/>
  <c r="L7" i="5" l="1"/>
  <c r="I7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8" i="5"/>
  <c r="H9" i="2"/>
  <c r="J9" i="2" s="1"/>
  <c r="N9" i="2" s="1"/>
  <c r="H8" i="2"/>
  <c r="J8" i="2" s="1"/>
  <c r="N8" i="2" s="1"/>
  <c r="H36" i="2"/>
  <c r="J36" i="2" s="1"/>
  <c r="N36" i="2" s="1"/>
  <c r="H92" i="2"/>
  <c r="H90" i="2"/>
  <c r="H86" i="2"/>
  <c r="H83" i="2"/>
  <c r="H79" i="2"/>
  <c r="H73" i="2"/>
  <c r="H71" i="2"/>
  <c r="H67" i="2"/>
  <c r="H61" i="2"/>
  <c r="H53" i="2"/>
  <c r="H43" i="2"/>
  <c r="H41" i="2"/>
  <c r="H24" i="2"/>
  <c r="J24" i="2" s="1"/>
  <c r="H22" i="2"/>
  <c r="J22" i="2" s="1"/>
  <c r="H18" i="2"/>
  <c r="H14" i="2"/>
  <c r="J14" i="2" s="1"/>
  <c r="H75" i="2"/>
  <c r="H96" i="2"/>
  <c r="H91" i="2"/>
  <c r="H78" i="2"/>
  <c r="Y10" i="1" l="1"/>
  <c r="Y9" i="1"/>
  <c r="O9" i="2"/>
  <c r="R9" i="2"/>
  <c r="S9" i="2" s="1"/>
  <c r="R8" i="2"/>
  <c r="S8" i="2" s="1"/>
  <c r="O8" i="2"/>
  <c r="Y37" i="1"/>
  <c r="H37" i="2"/>
  <c r="J37" i="2" s="1"/>
  <c r="R36" i="2"/>
  <c r="S36" i="2" s="1"/>
  <c r="O36" i="2"/>
  <c r="H27" i="2"/>
  <c r="J27" i="2" s="1"/>
  <c r="H66" i="2"/>
  <c r="H28" i="2"/>
  <c r="J28" i="2" s="1"/>
  <c r="H95" i="2"/>
  <c r="H13" i="2"/>
  <c r="J13" i="2" s="1"/>
  <c r="H19" i="2"/>
  <c r="H42" i="2"/>
  <c r="H70" i="2"/>
  <c r="H74" i="2"/>
  <c r="H80" i="2"/>
  <c r="H87" i="2"/>
  <c r="H58" i="2"/>
  <c r="J58" i="2" s="1"/>
  <c r="H15" i="2"/>
  <c r="J15" i="2" s="1"/>
  <c r="H38" i="2"/>
  <c r="H57" i="2"/>
  <c r="J57" i="2" s="1"/>
  <c r="H63" i="2"/>
  <c r="H23" i="2"/>
  <c r="J23" i="2" s="1"/>
  <c r="H54" i="2"/>
  <c r="H59" i="2"/>
  <c r="J59" i="2" s="1"/>
  <c r="H30" i="2"/>
  <c r="H62" i="2"/>
  <c r="H60" i="2"/>
  <c r="J60" i="2" s="1"/>
  <c r="N22" i="2"/>
  <c r="R22" i="2" s="1"/>
  <c r="S22" i="2" s="1"/>
  <c r="N14" i="2"/>
  <c r="O14" i="2" s="1"/>
  <c r="N24" i="2"/>
  <c r="R24" i="2" s="1"/>
  <c r="S24" i="2" s="1"/>
  <c r="Y25" i="1"/>
  <c r="H12" i="2"/>
  <c r="J12" i="2" s="1"/>
  <c r="Y23" i="1"/>
  <c r="Y15" i="1"/>
  <c r="J43" i="2"/>
  <c r="N60" i="2" l="1"/>
  <c r="O60" i="2" s="1"/>
  <c r="Y13" i="1"/>
  <c r="N37" i="2"/>
  <c r="R37" i="2" s="1"/>
  <c r="S37" i="2" s="1"/>
  <c r="Y14" i="1"/>
  <c r="N13" i="2"/>
  <c r="R13" i="2" s="1"/>
  <c r="S13" i="2" s="1"/>
  <c r="N57" i="2"/>
  <c r="R57" i="2" s="1"/>
  <c r="S57" i="2" s="1"/>
  <c r="Y58" i="1"/>
  <c r="N27" i="2"/>
  <c r="O27" i="2" s="1"/>
  <c r="Y28" i="1"/>
  <c r="Y16" i="1"/>
  <c r="N59" i="2"/>
  <c r="R59" i="2" s="1"/>
  <c r="S59" i="2" s="1"/>
  <c r="Y60" i="1"/>
  <c r="N15" i="2"/>
  <c r="O15" i="2" s="1"/>
  <c r="N58" i="2"/>
  <c r="R58" i="2" s="1"/>
  <c r="S58" i="2" s="1"/>
  <c r="Y59" i="1"/>
  <c r="N28" i="2"/>
  <c r="Y29" i="1"/>
  <c r="N23" i="2"/>
  <c r="R23" i="2" s="1"/>
  <c r="S23" i="2" s="1"/>
  <c r="Y24" i="1"/>
  <c r="R14" i="2"/>
  <c r="S14" i="2" s="1"/>
  <c r="N12" i="2"/>
  <c r="O12" i="2" s="1"/>
  <c r="O22" i="2"/>
  <c r="O24" i="2"/>
  <c r="N43" i="2"/>
  <c r="R43" i="2" s="1"/>
  <c r="Y44" i="1"/>
  <c r="O37" i="2" l="1"/>
  <c r="R60" i="2"/>
  <c r="S60" i="2" s="1"/>
  <c r="S43" i="2"/>
  <c r="R27" i="2"/>
  <c r="S27" i="2" s="1"/>
  <c r="O59" i="2"/>
  <c r="R15" i="2"/>
  <c r="S15" i="2" s="1"/>
  <c r="O13" i="2"/>
  <c r="O57" i="2"/>
  <c r="O58" i="2"/>
  <c r="R28" i="2"/>
  <c r="O28" i="2"/>
  <c r="O23" i="2"/>
  <c r="R12" i="2"/>
  <c r="S12" i="2" s="1"/>
  <c r="O43" i="2"/>
  <c r="S28" i="2" l="1"/>
  <c r="D7" i="5"/>
  <c r="J80" i="2"/>
  <c r="J79" i="2"/>
  <c r="J78" i="2"/>
  <c r="J92" i="2"/>
  <c r="J91" i="2"/>
  <c r="J90" i="2"/>
  <c r="N90" i="2" l="1"/>
  <c r="R90" i="2" s="1"/>
  <c r="N91" i="2"/>
  <c r="O91" i="2" s="1"/>
  <c r="N92" i="2"/>
  <c r="O92" i="2" s="1"/>
  <c r="Y92" i="1"/>
  <c r="Y91" i="1"/>
  <c r="Y93" i="1"/>
  <c r="N80" i="2"/>
  <c r="O80" i="2" s="1"/>
  <c r="Y81" i="1"/>
  <c r="Y79" i="1"/>
  <c r="N78" i="2"/>
  <c r="R78" i="2" s="1"/>
  <c r="N79" i="2"/>
  <c r="R79" i="2" s="1"/>
  <c r="Y80" i="1"/>
  <c r="S90" i="2" l="1"/>
  <c r="S78" i="2"/>
  <c r="S79" i="2"/>
  <c r="R91" i="2"/>
  <c r="O90" i="2"/>
  <c r="O79" i="2"/>
  <c r="R92" i="2"/>
  <c r="R80" i="2"/>
  <c r="O78" i="2"/>
  <c r="S92" i="2" l="1"/>
  <c r="S91" i="2"/>
  <c r="S80" i="2"/>
  <c r="J54" i="2"/>
  <c r="J53" i="2"/>
  <c r="Y54" i="1" l="1"/>
  <c r="N53" i="2"/>
  <c r="Y55" i="1"/>
  <c r="N54" i="2"/>
  <c r="R54" i="2" l="1"/>
  <c r="O54" i="2"/>
  <c r="R53" i="2"/>
  <c r="O53" i="2"/>
  <c r="J67" i="2"/>
  <c r="J66" i="2"/>
  <c r="S53" i="2" l="1"/>
  <c r="S54" i="2"/>
  <c r="Y67" i="1"/>
  <c r="N66" i="2"/>
  <c r="N67" i="2"/>
  <c r="Y68" i="1"/>
  <c r="R67" i="2" l="1"/>
  <c r="O67" i="2"/>
  <c r="R66" i="2"/>
  <c r="O66" i="2"/>
  <c r="J83" i="2"/>
  <c r="J87" i="2"/>
  <c r="J86" i="2"/>
  <c r="S66" i="2" l="1"/>
  <c r="S67" i="2"/>
  <c r="N86" i="2"/>
  <c r="N87" i="2"/>
  <c r="N83" i="2"/>
  <c r="Y87" i="1"/>
  <c r="Y88" i="1"/>
  <c r="Y84" i="1"/>
  <c r="R87" i="2" l="1"/>
  <c r="O87" i="2"/>
  <c r="R86" i="2"/>
  <c r="O86" i="2"/>
  <c r="R83" i="2"/>
  <c r="O83" i="2"/>
  <c r="J38" i="2"/>
  <c r="J73" i="2"/>
  <c r="J74" i="2"/>
  <c r="S86" i="2" l="1"/>
  <c r="S87" i="2"/>
  <c r="S83" i="2"/>
  <c r="Y38" i="1"/>
  <c r="N38" i="2"/>
  <c r="N74" i="2"/>
  <c r="N73" i="2"/>
  <c r="Y73" i="1"/>
  <c r="Y75" i="1"/>
  <c r="Y74" i="1"/>
  <c r="Y39" i="1"/>
  <c r="J96" i="2"/>
  <c r="J75" i="2"/>
  <c r="J70" i="2"/>
  <c r="J41" i="2"/>
  <c r="J19" i="2"/>
  <c r="J95" i="2"/>
  <c r="J71" i="2"/>
  <c r="J18" i="2"/>
  <c r="D2" i="2"/>
  <c r="D1" i="2"/>
  <c r="R38" i="2" l="1"/>
  <c r="O38" i="2"/>
  <c r="R74" i="2"/>
  <c r="O74" i="2"/>
  <c r="R73" i="2"/>
  <c r="O73" i="2"/>
  <c r="N70" i="2"/>
  <c r="N75" i="2"/>
  <c r="N18" i="2"/>
  <c r="N96" i="2"/>
  <c r="N71" i="2"/>
  <c r="N41" i="2"/>
  <c r="N95" i="2"/>
  <c r="N19" i="2"/>
  <c r="Y71" i="1"/>
  <c r="Y72" i="1"/>
  <c r="Y19" i="1"/>
  <c r="Y97" i="1"/>
  <c r="Y42" i="1"/>
  <c r="Y76" i="1"/>
  <c r="Y96" i="1"/>
  <c r="Y20" i="1"/>
  <c r="S38" i="2" l="1"/>
  <c r="S73" i="2"/>
  <c r="S74" i="2"/>
  <c r="R41" i="2"/>
  <c r="O41" i="2"/>
  <c r="R75" i="2"/>
  <c r="O75" i="2"/>
  <c r="R95" i="2"/>
  <c r="O95" i="2"/>
  <c r="R18" i="2"/>
  <c r="O18" i="2"/>
  <c r="R19" i="2"/>
  <c r="O19" i="2"/>
  <c r="R96" i="2"/>
  <c r="O96" i="2"/>
  <c r="R71" i="2"/>
  <c r="O71" i="2"/>
  <c r="R70" i="2"/>
  <c r="O70" i="2"/>
  <c r="S41" i="2" l="1"/>
  <c r="S19" i="2"/>
  <c r="S18" i="2"/>
  <c r="S71" i="2"/>
  <c r="S96" i="2"/>
  <c r="S95" i="2"/>
  <c r="S75" i="2"/>
  <c r="S70" i="2"/>
  <c r="J63" i="2"/>
  <c r="N63" i="2" l="1"/>
  <c r="J62" i="2"/>
  <c r="Y63" i="1" l="1"/>
  <c r="R63" i="2"/>
  <c r="O63" i="2"/>
  <c r="N62" i="2"/>
  <c r="J61" i="2"/>
  <c r="Y62" i="1" l="1"/>
  <c r="S63" i="2"/>
  <c r="R62" i="2"/>
  <c r="O62" i="2"/>
  <c r="N61" i="2"/>
  <c r="Y64" i="1"/>
  <c r="Y61" i="1"/>
  <c r="J30" i="2"/>
  <c r="G7" i="5" l="1"/>
  <c r="J7" i="5" s="1"/>
  <c r="M7" i="5" s="1"/>
  <c r="S62" i="2"/>
  <c r="R61" i="2"/>
  <c r="O61" i="2"/>
  <c r="N30" i="2"/>
  <c r="Y31" i="1"/>
  <c r="S61" i="2" l="1"/>
  <c r="R30" i="2"/>
  <c r="P7" i="5" s="1"/>
  <c r="O30" i="2"/>
  <c r="J42" i="2"/>
  <c r="E3" i="5"/>
  <c r="E4" i="5"/>
  <c r="S30" i="2" l="1"/>
  <c r="N42" i="2"/>
  <c r="Y43" i="1"/>
  <c r="R42" i="2" l="1"/>
  <c r="O42" i="2"/>
  <c r="S4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Alucema Hidalgo, Maria Graciela</author>
  </authors>
  <commentList>
    <comment ref="M5" authorId="0" shapeId="0" xr:uid="{FAD6A11E-758E-4426-81F8-E61EDE486417}">
      <text>
        <r>
          <rPr>
            <b/>
            <sz val="12"/>
            <color indexed="81"/>
            <rFont val="Tahoma"/>
            <family val="2"/>
          </rPr>
          <t>50% Importador + 50% Dealer</t>
        </r>
      </text>
    </comment>
    <comment ref="Q5" authorId="0" shapeId="0" xr:uid="{220B0AD3-89CC-4A37-B24F-D3B88080FA38}">
      <text>
        <r>
          <rPr>
            <b/>
            <sz val="12"/>
            <color indexed="81"/>
            <rFont val="Tahoma"/>
            <family val="2"/>
          </rPr>
          <t>50% Importador + 50% Dealer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Alucema Hidalgo, Maria Graciela</author>
  </authors>
  <commentList>
    <comment ref="I6" authorId="0" shapeId="0" xr:uid="{54A2F462-9BC4-4C10-955D-CB2416C25D3B}">
      <text>
        <r>
          <rPr>
            <b/>
            <sz val="12"/>
            <color indexed="81"/>
            <rFont val="Tahoma"/>
            <family val="2"/>
          </rPr>
          <t>50% Importador + 50% Dealer</t>
        </r>
      </text>
    </comment>
    <comment ref="L6" authorId="0" shapeId="0" xr:uid="{13B43063-4913-4617-BBD5-CED994E9BF22}">
      <text>
        <r>
          <rPr>
            <b/>
            <sz val="12"/>
            <color indexed="81"/>
            <rFont val="Tahoma"/>
            <family val="2"/>
          </rPr>
          <t>50% Importador + 50% Dealer</t>
        </r>
      </text>
    </comment>
  </commentList>
</comments>
</file>

<file path=xl/sharedStrings.xml><?xml version="1.0" encoding="utf-8"?>
<sst xmlns="http://schemas.openxmlformats.org/spreadsheetml/2006/main" count="1481" uniqueCount="353">
  <si>
    <t>MODELO</t>
  </si>
  <si>
    <t>Segmento</t>
  </si>
  <si>
    <t>Transmisión</t>
  </si>
  <si>
    <t>Cilindrara</t>
  </si>
  <si>
    <t>Caballos de Fuerza</t>
  </si>
  <si>
    <t>N° de Airbags</t>
  </si>
  <si>
    <t>ABS</t>
  </si>
  <si>
    <t>Aire Acondicionado Manual (M) / Automático (A)</t>
  </si>
  <si>
    <t>Cierre Centralizado de Puertas</t>
  </si>
  <si>
    <t>Control de Estabilidad</t>
  </si>
  <si>
    <t>Control de radio al volante</t>
  </si>
  <si>
    <t>Control crucero</t>
  </si>
  <si>
    <t>Tecnología Multimedia</t>
  </si>
  <si>
    <t>Radio Touch</t>
  </si>
  <si>
    <t>Neblineros</t>
  </si>
  <si>
    <t>Llantas de aleación</t>
  </si>
  <si>
    <t>Sensor / Cámara de retroceso</t>
  </si>
  <si>
    <t>Barras de techo</t>
  </si>
  <si>
    <t>Techo Corredizo o Panorámico</t>
  </si>
  <si>
    <t>Capacidad</t>
  </si>
  <si>
    <t>SUV</t>
  </si>
  <si>
    <t>Modelo</t>
  </si>
  <si>
    <t>Bono Importador</t>
  </si>
  <si>
    <t>x</t>
  </si>
  <si>
    <t>Cod Artículo</t>
  </si>
  <si>
    <t>Cod Config</t>
  </si>
  <si>
    <t>HB</t>
  </si>
  <si>
    <t>Si</t>
  </si>
  <si>
    <t>M</t>
  </si>
  <si>
    <t>E</t>
  </si>
  <si>
    <t>SD</t>
  </si>
  <si>
    <t>6MT</t>
  </si>
  <si>
    <t>Ambos</t>
  </si>
  <si>
    <t>A</t>
  </si>
  <si>
    <t>Precio Sugerido Fleetsale</t>
  </si>
  <si>
    <t>Descuento por Fleetsale</t>
  </si>
  <si>
    <t>Apple/Android</t>
  </si>
  <si>
    <t xml:space="preserve"> Precio Sugerido</t>
  </si>
  <si>
    <t>Precio sugerido sin financiamiento</t>
  </si>
  <si>
    <t>VENUE QX</t>
  </si>
  <si>
    <t>VENUE QX 1.6 MT VALUE</t>
  </si>
  <si>
    <t>5MT</t>
  </si>
  <si>
    <t>5  pas</t>
  </si>
  <si>
    <t>5 pas</t>
  </si>
  <si>
    <t>6AT</t>
  </si>
  <si>
    <t>8"</t>
  </si>
  <si>
    <t>Venue QX</t>
  </si>
  <si>
    <t>9"</t>
  </si>
  <si>
    <t>SNW5D2617</t>
  </si>
  <si>
    <t>Espejos: Eléctricos (E) / Eléctricos Abatibles (A)</t>
  </si>
  <si>
    <t>Llave Plegable (LLP) / Botón de encendido (B)</t>
  </si>
  <si>
    <t>LLP</t>
  </si>
  <si>
    <t>B</t>
  </si>
  <si>
    <t>16"</t>
  </si>
  <si>
    <t>15"</t>
  </si>
  <si>
    <t>Accent Hci</t>
  </si>
  <si>
    <t>ACCENT HCi 1.6 AT VALUE</t>
  </si>
  <si>
    <t>H6S4D261F</t>
  </si>
  <si>
    <t>DD806</t>
  </si>
  <si>
    <t>17"</t>
  </si>
  <si>
    <t>Norma Emisión</t>
  </si>
  <si>
    <t>Euro 6</t>
  </si>
  <si>
    <t>TUCSON NX4</t>
  </si>
  <si>
    <t>TUCSON NX4 1.6T AT PLUS</t>
  </si>
  <si>
    <t>7DCT</t>
  </si>
  <si>
    <t>TUCSON NX4 1.6T AT 4WD LIMITED</t>
  </si>
  <si>
    <t>adaptativo</t>
  </si>
  <si>
    <t>10,25"</t>
  </si>
  <si>
    <t>19"</t>
  </si>
  <si>
    <t>TCP</t>
  </si>
  <si>
    <t>GWWDD5G1U</t>
  </si>
  <si>
    <t>GWWDD5G1X</t>
  </si>
  <si>
    <t>TUCSON NX4 2.0 AT VALUE</t>
  </si>
  <si>
    <t>18"</t>
  </si>
  <si>
    <t>GWWD2J61F</t>
  </si>
  <si>
    <t>Ambas</t>
  </si>
  <si>
    <t>TUCSON NX4 1.6T AT VALUE</t>
  </si>
  <si>
    <t>10"</t>
  </si>
  <si>
    <t>DD0CG</t>
  </si>
  <si>
    <t>DD0JU</t>
  </si>
  <si>
    <t>DD0JV</t>
  </si>
  <si>
    <t>CVT</t>
  </si>
  <si>
    <t>GRAND I-10 Ai3 SEDÁN</t>
  </si>
  <si>
    <t>GRAND I-10 AI3 SEDAN 1.2 MT PLUS</t>
  </si>
  <si>
    <t>GRAND I-10 AI3 SEDAN 1.2 MT VALUE</t>
  </si>
  <si>
    <t>VENUE QX 1.6 MT PLUS</t>
  </si>
  <si>
    <t>SANTA FE TM FL</t>
  </si>
  <si>
    <t>SANTA FE TM 2.5 AT PLUS FL</t>
  </si>
  <si>
    <t>7 Pas.</t>
  </si>
  <si>
    <t>SANTA FE TM 2.5 AT VALUE FL</t>
  </si>
  <si>
    <t>SANTA FE TM 2.5 AT 4WD VALUE FL</t>
  </si>
  <si>
    <t>STARIA US4 MB</t>
  </si>
  <si>
    <t>MB</t>
  </si>
  <si>
    <t>Euro6</t>
  </si>
  <si>
    <t>8AT</t>
  </si>
  <si>
    <t>9 Pas</t>
  </si>
  <si>
    <t>STARIA US4 MB 2.2 CRDI AT 4WD 7P LUXURY</t>
  </si>
  <si>
    <t>7 Pas</t>
  </si>
  <si>
    <t>STARIA US4 MB 2.2 CRDI AT 4WD 9P LUXURY</t>
  </si>
  <si>
    <t>I-20 Bi3</t>
  </si>
  <si>
    <t>HQS4K3615</t>
  </si>
  <si>
    <t>DD921</t>
  </si>
  <si>
    <t>S1W7L961F</t>
  </si>
  <si>
    <t>S1W7L961G</t>
  </si>
  <si>
    <t>GG0B4</t>
  </si>
  <si>
    <t>GG0B5</t>
  </si>
  <si>
    <t>SVS6K4617</t>
  </si>
  <si>
    <t>SZB72FC5K</t>
  </si>
  <si>
    <t>SZB92FC5K</t>
  </si>
  <si>
    <t>Santa Fe TM 2.5 AT PLUS FL</t>
  </si>
  <si>
    <t>Santa Fe TM 2.5 AT VALUE FL</t>
  </si>
  <si>
    <t>Santa Fe TM 2.5 AT 4WD VALUE FL</t>
  </si>
  <si>
    <t>Santa Fe TM 2.2 CRDI AT PLUS FL</t>
  </si>
  <si>
    <t>8DCT</t>
  </si>
  <si>
    <t>Santa Fe TM 2.2 CRDI AT 4WD VALUE FL</t>
  </si>
  <si>
    <t>Santa Fe TM 2.2 CRDI AT 4WD LIMITED FL</t>
  </si>
  <si>
    <t>SANTA FE TM 2.2 CRDI AT PLUS FL</t>
  </si>
  <si>
    <t>SANTA FE TM 2.2 CRDI AT 4WD VALUE FL</t>
  </si>
  <si>
    <t>SANTA FE TM 2.2 CRDI AT 4WD LIMITED FL</t>
  </si>
  <si>
    <t>S1W72HC5M</t>
  </si>
  <si>
    <t>DD0RT</t>
  </si>
  <si>
    <t>S1W72HC5N</t>
  </si>
  <si>
    <t>GG23K</t>
  </si>
  <si>
    <t>DD0S9</t>
  </si>
  <si>
    <t>GG26I</t>
  </si>
  <si>
    <t>GG26J</t>
  </si>
  <si>
    <t>I20 BI3 1.4 MT VALUE</t>
  </si>
  <si>
    <t>DD169</t>
  </si>
  <si>
    <t>DD249</t>
  </si>
  <si>
    <t>GG24H</t>
  </si>
  <si>
    <t>DD0VC</t>
  </si>
  <si>
    <t>KONA OS HEV 1.6 AT VALUE</t>
  </si>
  <si>
    <t>6DCT</t>
  </si>
  <si>
    <t>TC</t>
  </si>
  <si>
    <t>KONA OS EV VALUE</t>
  </si>
  <si>
    <t>AT</t>
  </si>
  <si>
    <t>N/A</t>
  </si>
  <si>
    <t>KONA OS EV PREMIUM</t>
  </si>
  <si>
    <t>CZW5K6A1TEV1 D D418</t>
  </si>
  <si>
    <t>Kona OS EV</t>
  </si>
  <si>
    <t>GKW5ZGZ7Z D D921</t>
  </si>
  <si>
    <t>Kona OS HEV</t>
  </si>
  <si>
    <t>GKW5ZGZ7Z</t>
  </si>
  <si>
    <t>CZW5K6A1TEV1</t>
  </si>
  <si>
    <t>DD418</t>
  </si>
  <si>
    <t>EE346</t>
  </si>
  <si>
    <t>HH130</t>
  </si>
  <si>
    <t>DD922</t>
  </si>
  <si>
    <t>DD09B</t>
  </si>
  <si>
    <t>DD613</t>
  </si>
  <si>
    <t>DD297</t>
  </si>
  <si>
    <t>DD09C</t>
  </si>
  <si>
    <t>TUCSON NX4e HEV</t>
  </si>
  <si>
    <t>TUCSON NX4 1.6T HEV AT VALUE</t>
  </si>
  <si>
    <t>Euro 6d</t>
  </si>
  <si>
    <t>TUCSON NX4 1.6T HEV AT LIMITED</t>
  </si>
  <si>
    <t>JFW5D5G1FEV1</t>
  </si>
  <si>
    <t>DD545</t>
  </si>
  <si>
    <t>DD546</t>
  </si>
  <si>
    <t>HQS4K3615 D D921</t>
  </si>
  <si>
    <t>HQS4K3615 D D02N</t>
  </si>
  <si>
    <t>H6S4D261F D D806</t>
  </si>
  <si>
    <t>SVS6K4617 D D249</t>
  </si>
  <si>
    <t>SNW5D2617 G G0B4</t>
  </si>
  <si>
    <t>SNW5D2617 G G0B5</t>
  </si>
  <si>
    <t>FHW5D6617 D D0RV</t>
  </si>
  <si>
    <t>FHW5D661V D D0S4</t>
  </si>
  <si>
    <t>FHW5D6617 D D0S5</t>
  </si>
  <si>
    <t>GWWDD5G1U D D0VC</t>
  </si>
  <si>
    <t>GWWD2J61F D D0CG</t>
  </si>
  <si>
    <t>GWWDD5G1U D D0JU</t>
  </si>
  <si>
    <t>JFW5D5G1FEV1 D D546</t>
  </si>
  <si>
    <t>JFW5D5G1FEV1 D D545</t>
  </si>
  <si>
    <t>S1W7L961F D D0S9</t>
  </si>
  <si>
    <t>S1W7L961F G G26I</t>
  </si>
  <si>
    <t>S1W7L961G G G26J</t>
  </si>
  <si>
    <t>S1W72HC5M D D0RT</t>
  </si>
  <si>
    <t>S1W72HC5N G G23K</t>
  </si>
  <si>
    <t>S1W72HC5N G G24H</t>
  </si>
  <si>
    <t>SZB72FC5K E E346</t>
  </si>
  <si>
    <t>SZB92FC5K H H130</t>
  </si>
  <si>
    <t>Creta Grand SU2i LWB</t>
  </si>
  <si>
    <t>CRETA GRAND SU2i 2.0 MT PLUS</t>
  </si>
  <si>
    <t xml:space="preserve"> 7 pas</t>
  </si>
  <si>
    <t>CRETA GRAND SU2i 2.0 AT VALUE</t>
  </si>
  <si>
    <t>7 pas</t>
  </si>
  <si>
    <t>Euro 6c</t>
  </si>
  <si>
    <t>FHWC2J617 G G624</t>
  </si>
  <si>
    <t>FHWC2J61F G G625</t>
  </si>
  <si>
    <t>FHWC2J61F</t>
  </si>
  <si>
    <t>GG625</t>
  </si>
  <si>
    <t>FHWC2J617</t>
  </si>
  <si>
    <t>GG624</t>
  </si>
  <si>
    <t>DD999</t>
  </si>
  <si>
    <t>DD03A</t>
  </si>
  <si>
    <t>DD0XM</t>
  </si>
  <si>
    <t>DD0XW</t>
  </si>
  <si>
    <t>GG0GG</t>
  </si>
  <si>
    <t>Precio Fleetsale Sugerido sin financiamiento</t>
  </si>
  <si>
    <t>Bono Adicional a bono importador con Credito Convencional</t>
  </si>
  <si>
    <t>Bono Adicionales por Compra Maestra</t>
  </si>
  <si>
    <t>Bono adicional sólo con Crédito Amicar Convencional</t>
  </si>
  <si>
    <t>Precio Sugerido con Financiamiento</t>
  </si>
  <si>
    <t>Bono adicional sólo con Crédito Amicar Maestro</t>
  </si>
  <si>
    <t>Precio Sugerido con Financiamiento Amicar Compra Maestra</t>
  </si>
  <si>
    <t>Precio sin financiamiento Sugerido Fleetsale</t>
  </si>
  <si>
    <t>Margen sucursal Fleetsale</t>
  </si>
  <si>
    <t>Bono Adicional sólo con  Crédito Amicar</t>
  </si>
  <si>
    <t>Grand i10 Ai3 SEDÁN</t>
  </si>
  <si>
    <t>Accent HCi</t>
  </si>
  <si>
    <t>Santa Fe TM FL</t>
  </si>
  <si>
    <t>GKW5ZGZ7Z D D09C</t>
  </si>
  <si>
    <t>GG967</t>
  </si>
  <si>
    <t>IONIQ 5 NE EV</t>
  </si>
  <si>
    <t>IONIQ 5 NE EV PREMIUM</t>
  </si>
  <si>
    <t>GIW5ZHZ7Z D D959</t>
  </si>
  <si>
    <t>IONIQ 5 NE EV LIMITED</t>
  </si>
  <si>
    <t>GIW5ZHZ7Z D D958</t>
  </si>
  <si>
    <t>IONIQ 5 NE EV AWD LIMITED</t>
  </si>
  <si>
    <t>GIW5YCZ7Z D D958</t>
  </si>
  <si>
    <t>Palisade LX2 FL</t>
  </si>
  <si>
    <t>PALISADE LX2 3.5 AT AWD PREMIUM FL</t>
  </si>
  <si>
    <t>S8W8J461K G G24O</t>
  </si>
  <si>
    <t>PALISADE LX2 2.2 CRDI AT AWD PREMIUM FL</t>
  </si>
  <si>
    <t>S8W82FC5K G G24O</t>
  </si>
  <si>
    <t>PALISADE LX2 2.2 CRDI AT AWD LIMITED FL</t>
  </si>
  <si>
    <t>S8W82FC5K G G24P</t>
  </si>
  <si>
    <t>12,3"</t>
  </si>
  <si>
    <t>20"</t>
  </si>
  <si>
    <t>S8W8J461K</t>
  </si>
  <si>
    <t>GG24O</t>
  </si>
  <si>
    <t>S8W82FC5K</t>
  </si>
  <si>
    <t>GIW5ZHZ7Z</t>
  </si>
  <si>
    <t>DD959</t>
  </si>
  <si>
    <t>DD958</t>
  </si>
  <si>
    <t>GIW5YCZ7Z</t>
  </si>
  <si>
    <t>DD02N</t>
  </si>
  <si>
    <t>VENUE QX 1.6 AT VALUE</t>
  </si>
  <si>
    <t>8 Pas.</t>
  </si>
  <si>
    <t>DD1H1</t>
  </si>
  <si>
    <t>DD1H2</t>
  </si>
  <si>
    <t>GG0IA</t>
  </si>
  <si>
    <t>SNW5D261F</t>
  </si>
  <si>
    <t>GG0B6</t>
  </si>
  <si>
    <t>GG0G6</t>
  </si>
  <si>
    <t>Comentario equipamiento</t>
  </si>
  <si>
    <t>Sin espejos con función abatible eléctricamente</t>
  </si>
  <si>
    <t>Con espejos con función abatible eléctricamente</t>
  </si>
  <si>
    <t>Sin asientos ventilados y sin asientos de cuero</t>
  </si>
  <si>
    <t>Con asientos ventilados y de cuero</t>
  </si>
  <si>
    <t>Sin botón de encendido</t>
  </si>
  <si>
    <t>Con botón de encendido</t>
  </si>
  <si>
    <t>Cluster/tablero 4,2"</t>
  </si>
  <si>
    <t>Con cluster/tablero digital 10,25" y retrovisor electrocromático</t>
  </si>
  <si>
    <t>Con 6 AB y Euro6</t>
  </si>
  <si>
    <t>Cluster/tablero 3,5"</t>
  </si>
  <si>
    <t>Con función espejos abatibles electricamente + cluster/tablero digital 4,2"</t>
  </si>
  <si>
    <t>Diferencia con precio publicado, por equipamiento</t>
  </si>
  <si>
    <t>GRAND I-10 Ai3 HB FL</t>
  </si>
  <si>
    <t>GRAND I-10 AI3 HB 1.0 MT GO FL</t>
  </si>
  <si>
    <t>Radio convencional</t>
  </si>
  <si>
    <t>-</t>
  </si>
  <si>
    <t>No</t>
  </si>
  <si>
    <t>GRAND I-10 AI3 HB 1.2 MT PLUS FL</t>
  </si>
  <si>
    <t>GRAND I-10 AI3 HB 1.2 MT DESIGN FL</t>
  </si>
  <si>
    <t>GRAND I-10 AI3 HB 1.2 AT PLUS FL</t>
  </si>
  <si>
    <t>4AT</t>
  </si>
  <si>
    <t>Grand i10 Ai3 SEDÁN FL</t>
  </si>
  <si>
    <t>GRAND I-10 AI3 SEDAN 1.2 MT PLUS FL</t>
  </si>
  <si>
    <t>GRAND I-10 AI3 SEDAN 1.2 MT DESIGN FL</t>
  </si>
  <si>
    <t>GRAND I-10 AI3 SEDAN 1.2 AT PLUS FL</t>
  </si>
  <si>
    <t>I20 BI3 1.4 MT FUNK EDITION</t>
  </si>
  <si>
    <t>DD0EI</t>
  </si>
  <si>
    <t>DD0KG</t>
  </si>
  <si>
    <t>GG721</t>
  </si>
  <si>
    <t>GG748</t>
  </si>
  <si>
    <t>HQS4K361B</t>
  </si>
  <si>
    <t>HQS6K2615</t>
  </si>
  <si>
    <t>DD0KF</t>
  </si>
  <si>
    <t>DD0EG</t>
  </si>
  <si>
    <t>HQS6K3615</t>
  </si>
  <si>
    <t>DD0EH</t>
  </si>
  <si>
    <t>DD0KE</t>
  </si>
  <si>
    <t>GG717</t>
  </si>
  <si>
    <t>GG751</t>
  </si>
  <si>
    <t>HQS6K361B</t>
  </si>
  <si>
    <t>DD473</t>
  </si>
  <si>
    <t>GG2F8</t>
  </si>
  <si>
    <t>GG2F9</t>
  </si>
  <si>
    <t>DD1H4</t>
  </si>
  <si>
    <t>DD1H5</t>
  </si>
  <si>
    <t>Versión con llanta 18"</t>
  </si>
  <si>
    <t>Versión con llanta 20"</t>
  </si>
  <si>
    <t>Con botón de encendido + llanta 18"</t>
  </si>
  <si>
    <t>Con 6 AB, Euro 6, y Cluster/tablero digital 4,2"</t>
  </si>
  <si>
    <t>TUCSON NX4 2.0 MT PLUS</t>
  </si>
  <si>
    <t>TUCSON NX4 2.0 AT PLUS</t>
  </si>
  <si>
    <t>TUCSON NX4 2.0 AT 4WD PLUS</t>
  </si>
  <si>
    <t>ACCENT HCi 1.4 MT PLUS</t>
  </si>
  <si>
    <t>ACCENT HCi 1.4 MT VALUE</t>
  </si>
  <si>
    <t>I20 BI3 1.4 MT PLUS</t>
  </si>
  <si>
    <t>GRAND I-10 Ai3 HB</t>
  </si>
  <si>
    <t>GRAND I-10 AI3 HB 1.2 MT PLUS</t>
  </si>
  <si>
    <t>GRAND I-10 AI3 HB 1.2 MT VALUE</t>
  </si>
  <si>
    <t>14"</t>
  </si>
  <si>
    <t>H6S4K4617</t>
  </si>
  <si>
    <t>DD03X</t>
  </si>
  <si>
    <t>DD807</t>
  </si>
  <si>
    <t>DD748</t>
  </si>
  <si>
    <t>DD997</t>
  </si>
  <si>
    <t>DD747</t>
  </si>
  <si>
    <t>DD998</t>
  </si>
  <si>
    <t>DD296</t>
  </si>
  <si>
    <t>DD474</t>
  </si>
  <si>
    <t>DD07A</t>
  </si>
  <si>
    <t>DD07B</t>
  </si>
  <si>
    <t>GWWD2J617</t>
  </si>
  <si>
    <t>DD1GX</t>
  </si>
  <si>
    <t>GWWD2J61G</t>
  </si>
  <si>
    <t>DD0XX</t>
  </si>
  <si>
    <t>DD1H3</t>
  </si>
  <si>
    <t>GG0KA</t>
  </si>
  <si>
    <t>Tapa rueda 15"</t>
  </si>
  <si>
    <t>Llanta 16"</t>
  </si>
  <si>
    <t>Accent BN7i</t>
  </si>
  <si>
    <t>ACCENT BN7i 1.5 MT PLUS</t>
  </si>
  <si>
    <t>0YS4D6617</t>
  </si>
  <si>
    <t>DD346</t>
  </si>
  <si>
    <t>CRETA SU2id</t>
  </si>
  <si>
    <t>Creta SU2id 1.5 MT PLUS</t>
  </si>
  <si>
    <t>Creta SU2id 1.5 CVT PLUS</t>
  </si>
  <si>
    <t>Creta SU2id 1.5 MT DESIGN</t>
  </si>
  <si>
    <t>Creta SU2id 1.5 CVT DESIGN</t>
  </si>
  <si>
    <t>Creta SU2id 1.5 CVT PREMIUM</t>
  </si>
  <si>
    <t>Vigencia: desde 01 de Noviembre 2023</t>
  </si>
  <si>
    <t>PRECIOS SUGERIDOS DE VENTA FLEETSALE N° 11 - 2023</t>
  </si>
  <si>
    <t>ACCENT HCi 1.4 MT BLACK</t>
  </si>
  <si>
    <t>DD450</t>
  </si>
  <si>
    <t>DD03P</t>
  </si>
  <si>
    <t>DD03Y</t>
  </si>
  <si>
    <t>I7W5D6617</t>
  </si>
  <si>
    <t>DD3EK</t>
  </si>
  <si>
    <t>I7W5D661V</t>
  </si>
  <si>
    <t>DD3EL</t>
  </si>
  <si>
    <t>DD3DR</t>
  </si>
  <si>
    <t>DD3EP</t>
  </si>
  <si>
    <t>DD3BP</t>
  </si>
  <si>
    <t>DD0VD</t>
  </si>
  <si>
    <t>GG0KE</t>
  </si>
  <si>
    <t>GG03R</t>
  </si>
  <si>
    <t>Euro5 - Inscrita. Solo año 2023</t>
  </si>
  <si>
    <t>Euro 6 y con cluster/tablero digital 4,2"</t>
  </si>
  <si>
    <t>Versión color negro (X5B), negro - amarillo (N/A), amarillo (NFA)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</si>
</sst>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_-&quot;$&quot;\ * #,##0_-;\-&quot;$&quot;\ * #,##0_-;_-&quot;$&quot;\ * &quot;-&quot;_-;_-@_-"/>
    <numFmt numFmtId="167" formatCode="_-&quot;$&quot;\ * #,##0.00_-;\-&quot;$&quot;\ * #,##0.00_-;_-&quot;$&quot;\ * &quot;-&quot;??_-;_-@_-"/>
    <numFmt numFmtId="168" formatCode="#,###\ &quot;Kg&quot;"/>
    <numFmt numFmtId="169" formatCode="_(&quot;$&quot;* #,##0_);_(&quot;$&quot;* \(#,##0\);_(&quot;$&quot;* &quot;-&quot;_);_(@_)"/>
    <numFmt numFmtId="170" formatCode="_-* #,##0_-;\-* #,##0_-;_-* &quot;-&quot;??_-;_-@_-"/>
    <numFmt numFmtId="171" formatCode="[$-C0A]d/mmm;@"/>
    <numFmt numFmtId="172" formatCode="#,###\ &quot;Pas.&quot;"/>
    <numFmt numFmtId="173" formatCode="0.0%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name val="Calibri"/>
      <family val="2"/>
      <scheme val="minor"/>
    </font>
    <font>
      <sz val="11"/>
      <name val="돋움"/>
      <family val="3"/>
      <charset val="129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name val="MS Sans Serif"/>
      <family val="2"/>
    </font>
    <font>
      <b/>
      <sz val="9"/>
      <name val="Calibri"/>
      <family val="2"/>
      <scheme val="minor"/>
    </font>
    <font>
      <sz val="8"/>
      <name val="Century Gothic"/>
      <family val="2"/>
    </font>
    <font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0"/>
      <name val="Calibri"/>
      <family val="2"/>
      <scheme val="minor"/>
    </font>
    <font>
      <sz val="8"/>
      <color theme="0"/>
      <name val="Century Gothic"/>
      <family val="2"/>
    </font>
    <font>
      <b/>
      <sz val="16"/>
      <color theme="0"/>
      <name val="Calibri"/>
      <family val="2"/>
    </font>
    <font>
      <sz val="16"/>
      <name val="Calibri"/>
      <family val="2"/>
    </font>
    <font>
      <sz val="11"/>
      <color theme="1"/>
      <name val="Calibri"/>
      <family val="2"/>
      <charset val="129"/>
      <scheme val="minor"/>
    </font>
    <font>
      <sz val="11"/>
      <color indexed="8"/>
      <name val="Calibri"/>
      <family val="2"/>
      <charset val="129"/>
    </font>
    <font>
      <sz val="8"/>
      <name val="Tahoma"/>
      <family val="2"/>
      <charset val="177"/>
    </font>
    <font>
      <sz val="11"/>
      <name val="돋움"/>
      <family val="2"/>
    </font>
    <font>
      <sz val="11"/>
      <name val="돋움"/>
      <family val="2"/>
      <charset val="129"/>
    </font>
    <font>
      <sz val="11"/>
      <name val="굴림"/>
      <family val="3"/>
      <charset val="129"/>
    </font>
    <font>
      <sz val="8"/>
      <color rgb="FFFF000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2"/>
      <name val="굴림"/>
      <family val="3"/>
      <charset val="129"/>
    </font>
    <font>
      <sz val="10"/>
      <name val="Tahoma"/>
      <family val="2"/>
    </font>
    <font>
      <sz val="12"/>
      <name val="宋体"/>
    </font>
    <font>
      <sz val="10"/>
      <color indexed="0"/>
      <name val="Arial"/>
      <family val="2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charset val="129"/>
      <scheme val="minor"/>
    </font>
    <font>
      <sz val="18"/>
      <color theme="0"/>
      <name val="Calibri"/>
      <family val="2"/>
      <scheme val="minor"/>
    </font>
    <font>
      <b/>
      <sz val="10"/>
      <color theme="1"/>
      <name val="Arial Nova"/>
      <family val="2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ourier New"/>
      <family val="3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5" fillId="0" borderId="0">
      <alignment vertical="center"/>
    </xf>
    <xf numFmtId="164" fontId="5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1" fillId="0" borderId="0"/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164" fontId="43" fillId="0" borderId="0" applyFont="0" applyFill="0" applyBorder="0" applyAlignment="0" applyProtection="0">
      <alignment vertical="center"/>
    </xf>
    <xf numFmtId="0" fontId="44" fillId="0" borderId="0"/>
    <xf numFmtId="0" fontId="45" fillId="0" borderId="0">
      <alignment vertical="center"/>
    </xf>
    <xf numFmtId="0" fontId="46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5" fontId="3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 applyFont="0" applyFill="0" applyBorder="0" applyAlignment="0" applyProtection="0"/>
    <xf numFmtId="0" fontId="5" fillId="0" borderId="0">
      <alignment vertical="center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center"/>
    </xf>
    <xf numFmtId="0" fontId="49" fillId="0" borderId="0"/>
    <xf numFmtId="0" fontId="20" fillId="0" borderId="0"/>
    <xf numFmtId="165" fontId="5" fillId="0" borderId="0" applyFont="0" applyFill="0" applyBorder="0" applyAlignment="0" applyProtection="0"/>
    <xf numFmtId="0" fontId="20" fillId="0" borderId="0"/>
    <xf numFmtId="165" fontId="5" fillId="0" borderId="0" applyFont="0" applyFill="0" applyBorder="0" applyAlignment="0" applyProtection="0"/>
    <xf numFmtId="0" fontId="49" fillId="0" borderId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7" fontId="51" fillId="0" borderId="0" applyFont="0" applyFill="0" applyBorder="0" applyAlignment="0" applyProtection="0"/>
    <xf numFmtId="0" fontId="3" fillId="0" borderId="0"/>
    <xf numFmtId="9" fontId="20" fillId="0" borderId="0" applyFont="0" applyFill="0" applyBorder="0" applyAlignment="0" applyProtection="0"/>
    <xf numFmtId="164" fontId="43" fillId="0" borderId="0" applyFont="0" applyFill="0" applyBorder="0" applyAlignment="0" applyProtection="0">
      <alignment vertical="center"/>
    </xf>
    <xf numFmtId="0" fontId="1" fillId="0" borderId="0"/>
    <xf numFmtId="4" fontId="52" fillId="0" borderId="0"/>
    <xf numFmtId="171" fontId="3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3" fillId="0" borderId="0">
      <alignment vertical="center"/>
    </xf>
    <xf numFmtId="0" fontId="3" fillId="0" borderId="0"/>
    <xf numFmtId="0" fontId="54" fillId="0" borderId="0"/>
    <xf numFmtId="0" fontId="11" fillId="7" borderId="0"/>
    <xf numFmtId="0" fontId="49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0" fontId="49" fillId="0" borderId="0"/>
    <xf numFmtId="165" fontId="3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3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Continuous"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2" borderId="1" xfId="3" applyFont="1" applyFill="1" applyBorder="1" applyAlignment="1">
      <alignment horizontal="centerContinuous" vertical="center"/>
    </xf>
    <xf numFmtId="0" fontId="9" fillId="2" borderId="1" xfId="3" applyFont="1" applyFill="1" applyBorder="1" applyAlignment="1">
      <alignment horizontal="center" vertical="center" textRotation="90" wrapText="1"/>
    </xf>
    <xf numFmtId="3" fontId="9" fillId="2" borderId="1" xfId="3" applyNumberFormat="1" applyFont="1" applyFill="1" applyBorder="1" applyAlignment="1">
      <alignment horizontal="center" vertical="center" textRotation="90" wrapText="1"/>
    </xf>
    <xf numFmtId="0" fontId="9" fillId="2" borderId="0" xfId="3" applyFont="1" applyFill="1" applyAlignment="1">
      <alignment horizontal="center" vertical="center" textRotation="90" wrapText="1"/>
    </xf>
    <xf numFmtId="0" fontId="10" fillId="2" borderId="2" xfId="3" applyFont="1" applyFill="1" applyBorder="1" applyAlignment="1">
      <alignment horizontal="center" vertical="center" wrapText="1" shrinkToFit="1"/>
    </xf>
    <xf numFmtId="0" fontId="11" fillId="0" borderId="0" xfId="3" applyFont="1" applyAlignment="1">
      <alignment vertical="center"/>
    </xf>
    <xf numFmtId="0" fontId="7" fillId="3" borderId="0" xfId="3" applyFont="1" applyFill="1" applyAlignment="1">
      <alignment horizontal="center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0" fontId="3" fillId="0" borderId="0" xfId="3" applyAlignment="1">
      <alignment vertical="center"/>
    </xf>
    <xf numFmtId="0" fontId="9" fillId="2" borderId="1" xfId="3" applyFont="1" applyFill="1" applyBorder="1" applyAlignment="1">
      <alignment horizontal="center" vertical="center"/>
    </xf>
    <xf numFmtId="3" fontId="9" fillId="2" borderId="1" xfId="3" applyNumberFormat="1" applyFont="1" applyFill="1" applyBorder="1" applyAlignment="1">
      <alignment horizontal="center" vertical="center"/>
    </xf>
    <xf numFmtId="0" fontId="19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3" fillId="0" borderId="0" xfId="3" applyFont="1" applyAlignment="1">
      <alignment horizontal="centerContinuous" vertical="center"/>
    </xf>
    <xf numFmtId="0" fontId="26" fillId="0" borderId="0" xfId="3" applyFont="1" applyAlignment="1">
      <alignment horizontal="centerContinuous" vertical="center"/>
    </xf>
    <xf numFmtId="0" fontId="27" fillId="0" borderId="0" xfId="3" applyFont="1" applyAlignment="1">
      <alignment horizontal="centerContinuous" vertical="center"/>
    </xf>
    <xf numFmtId="0" fontId="28" fillId="0" borderId="0" xfId="3" applyFont="1" applyAlignment="1">
      <alignment horizontal="left" vertical="center"/>
    </xf>
    <xf numFmtId="170" fontId="30" fillId="0" borderId="0" xfId="1" applyNumberFormat="1" applyFont="1" applyFill="1" applyBorder="1" applyAlignment="1">
      <alignment vertical="center"/>
    </xf>
    <xf numFmtId="0" fontId="29" fillId="4" borderId="0" xfId="3" applyFont="1" applyFill="1" applyAlignment="1">
      <alignment vertical="center"/>
    </xf>
    <xf numFmtId="0" fontId="6" fillId="4" borderId="0" xfId="3" applyFont="1" applyFill="1" applyAlignment="1">
      <alignment horizontal="centerContinuous" vertical="center"/>
    </xf>
    <xf numFmtId="0" fontId="31" fillId="0" borderId="0" xfId="3" applyFont="1" applyAlignment="1">
      <alignment horizontal="centerContinuous" vertical="center"/>
    </xf>
    <xf numFmtId="0" fontId="32" fillId="4" borderId="0" xfId="7" applyFont="1" applyFill="1" applyAlignment="1">
      <alignment horizontal="left" vertical="center"/>
    </xf>
    <xf numFmtId="0" fontId="8" fillId="4" borderId="0" xfId="7" applyFont="1" applyFill="1" applyAlignment="1">
      <alignment vertical="center"/>
    </xf>
    <xf numFmtId="0" fontId="33" fillId="0" borderId="0" xfId="3" applyFont="1" applyAlignment="1">
      <alignment horizontal="center" vertical="center"/>
    </xf>
    <xf numFmtId="0" fontId="22" fillId="4" borderId="0" xfId="3" applyFont="1" applyFill="1" applyAlignment="1">
      <alignment vertical="center"/>
    </xf>
    <xf numFmtId="170" fontId="37" fillId="0" borderId="0" xfId="1" applyNumberFormat="1" applyFont="1" applyFill="1" applyAlignment="1">
      <alignment vertical="center"/>
    </xf>
    <xf numFmtId="0" fontId="1" fillId="4" borderId="0" xfId="11" applyFill="1"/>
    <xf numFmtId="0" fontId="2" fillId="4" borderId="0" xfId="11" applyFont="1" applyFill="1"/>
    <xf numFmtId="0" fontId="25" fillId="4" borderId="0" xfId="6" applyFont="1" applyFill="1" applyAlignment="1">
      <alignment horizontal="center" vertical="center" wrapText="1"/>
    </xf>
    <xf numFmtId="0" fontId="0" fillId="4" borderId="0" xfId="0" applyFill="1"/>
    <xf numFmtId="0" fontId="32" fillId="5" borderId="5" xfId="7" applyFont="1" applyFill="1" applyBorder="1" applyAlignment="1">
      <alignment horizontal="center" vertical="center" wrapText="1"/>
    </xf>
    <xf numFmtId="0" fontId="9" fillId="2" borderId="6" xfId="6" applyFont="1" applyFill="1" applyBorder="1" applyAlignment="1">
      <alignment horizontal="center" vertical="center"/>
    </xf>
    <xf numFmtId="0" fontId="40" fillId="4" borderId="0" xfId="6" applyFont="1" applyFill="1" applyAlignment="1">
      <alignment horizontal="center" vertical="center" wrapText="1"/>
    </xf>
    <xf numFmtId="0" fontId="2" fillId="4" borderId="0" xfId="0" applyFont="1" applyFill="1"/>
    <xf numFmtId="0" fontId="41" fillId="4" borderId="0" xfId="6" applyFont="1" applyFill="1" applyAlignment="1">
      <alignment vertical="center"/>
    </xf>
    <xf numFmtId="0" fontId="24" fillId="4" borderId="0" xfId="6" applyFont="1" applyFill="1" applyAlignment="1">
      <alignment vertical="center"/>
    </xf>
    <xf numFmtId="0" fontId="32" fillId="5" borderId="0" xfId="7" applyFont="1" applyFill="1" applyAlignment="1">
      <alignment horizontal="center" vertical="center" wrapText="1"/>
    </xf>
    <xf numFmtId="42" fontId="17" fillId="0" borderId="0" xfId="12" applyFont="1" applyFill="1" applyBorder="1" applyAlignment="1">
      <alignment horizontal="center" vertical="center"/>
    </xf>
    <xf numFmtId="170" fontId="2" fillId="4" borderId="0" xfId="8" applyNumberFormat="1" applyFont="1" applyFill="1"/>
    <xf numFmtId="0" fontId="29" fillId="0" borderId="0" xfId="3" applyFont="1" applyAlignment="1">
      <alignment horizontal="centerContinuous" vertical="center"/>
    </xf>
    <xf numFmtId="0" fontId="57" fillId="0" borderId="0" xfId="3" applyFont="1" applyAlignment="1">
      <alignment vertical="center"/>
    </xf>
    <xf numFmtId="0" fontId="9" fillId="2" borderId="5" xfId="3" applyFont="1" applyFill="1" applyBorder="1" applyAlignment="1">
      <alignment horizontal="center" vertical="center"/>
    </xf>
    <xf numFmtId="0" fontId="34" fillId="2" borderId="5" xfId="3" applyFont="1" applyFill="1" applyBorder="1" applyAlignment="1">
      <alignment horizontal="center" vertical="center" wrapText="1" shrinkToFit="1"/>
    </xf>
    <xf numFmtId="166" fontId="35" fillId="6" borderId="5" xfId="7" applyNumberFormat="1" applyFont="1" applyFill="1" applyBorder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9" fillId="2" borderId="5" xfId="3" applyFont="1" applyFill="1" applyBorder="1" applyAlignment="1">
      <alignment horizontal="centerContinuous" vertical="center"/>
    </xf>
    <xf numFmtId="166" fontId="35" fillId="6" borderId="5" xfId="7" applyNumberFormat="1" applyFont="1" applyFill="1" applyBorder="1" applyAlignment="1">
      <alignment vertical="center" wrapText="1"/>
    </xf>
    <xf numFmtId="170" fontId="17" fillId="0" borderId="0" xfId="8" applyNumberFormat="1" applyFont="1" applyFill="1" applyBorder="1" applyAlignment="1">
      <alignment horizontal="center" vertical="center"/>
    </xf>
    <xf numFmtId="0" fontId="18" fillId="0" borderId="4" xfId="3" applyFont="1" applyBorder="1" applyAlignment="1">
      <alignment vertical="center"/>
    </xf>
    <xf numFmtId="0" fontId="17" fillId="0" borderId="0" xfId="3" applyFont="1" applyAlignment="1">
      <alignment vertical="center"/>
    </xf>
    <xf numFmtId="3" fontId="17" fillId="4" borderId="0" xfId="3" applyNumberFormat="1" applyFont="1" applyFill="1" applyAlignment="1">
      <alignment horizontal="center" vertical="center"/>
    </xf>
    <xf numFmtId="169" fontId="21" fillId="0" borderId="4" xfId="3" applyNumberFormat="1" applyFont="1" applyBorder="1" applyAlignment="1">
      <alignment horizontal="center" vertical="center"/>
    </xf>
    <xf numFmtId="0" fontId="12" fillId="4" borderId="0" xfId="3" applyFont="1" applyFill="1" applyAlignment="1">
      <alignment vertical="center"/>
    </xf>
    <xf numFmtId="169" fontId="21" fillId="0" borderId="3" xfId="3" applyNumberFormat="1" applyFont="1" applyBorder="1" applyAlignment="1">
      <alignment horizontal="center" vertical="center"/>
    </xf>
    <xf numFmtId="169" fontId="21" fillId="0" borderId="0" xfId="3" applyNumberFormat="1" applyFont="1" applyAlignment="1">
      <alignment horizontal="center" vertical="center"/>
    </xf>
    <xf numFmtId="0" fontId="8" fillId="5" borderId="0" xfId="7" applyFont="1" applyFill="1" applyAlignment="1">
      <alignment vertical="center"/>
    </xf>
    <xf numFmtId="170" fontId="48" fillId="4" borderId="0" xfId="1" applyNumberFormat="1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17" fillId="0" borderId="3" xfId="3" applyFont="1" applyBorder="1" applyAlignment="1">
      <alignment horizontal="left" vertical="center"/>
    </xf>
    <xf numFmtId="168" fontId="17" fillId="0" borderId="3" xfId="3" applyNumberFormat="1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169" fontId="17" fillId="0" borderId="3" xfId="3" applyNumberFormat="1" applyFont="1" applyBorder="1" applyAlignment="1">
      <alignment horizontal="center" vertical="center"/>
    </xf>
    <xf numFmtId="0" fontId="55" fillId="0" borderId="0" xfId="3" applyFont="1" applyAlignment="1">
      <alignment vertical="center"/>
    </xf>
    <xf numFmtId="0" fontId="28" fillId="0" borderId="0" xfId="3" applyFont="1" applyAlignment="1">
      <alignment horizontal="centerContinuous" vertical="center"/>
    </xf>
    <xf numFmtId="0" fontId="32" fillId="0" borderId="0" xfId="7" applyFont="1" applyAlignment="1">
      <alignment vertical="center"/>
    </xf>
    <xf numFmtId="0" fontId="32" fillId="0" borderId="0" xfId="7" applyFont="1" applyAlignment="1">
      <alignment horizontal="left" vertical="center"/>
    </xf>
    <xf numFmtId="3" fontId="38" fillId="0" borderId="0" xfId="3" applyNumberFormat="1" applyFont="1" applyAlignment="1">
      <alignment horizontal="left" vertical="center"/>
    </xf>
    <xf numFmtId="0" fontId="36" fillId="0" borderId="0" xfId="3" applyFont="1" applyAlignment="1">
      <alignment horizontal="left" vertical="center"/>
    </xf>
    <xf numFmtId="0" fontId="39" fillId="0" borderId="0" xfId="3" applyFont="1" applyAlignment="1">
      <alignment horizontal="center" vertical="center"/>
    </xf>
    <xf numFmtId="0" fontId="9" fillId="2" borderId="5" xfId="6" applyFont="1" applyFill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3" fontId="18" fillId="0" borderId="4" xfId="3" applyNumberFormat="1" applyFont="1" applyBorder="1" applyAlignment="1">
      <alignment horizontal="center" vertical="center"/>
    </xf>
    <xf numFmtId="0" fontId="58" fillId="2" borderId="1" xfId="3" applyFont="1" applyFill="1" applyBorder="1" applyAlignment="1">
      <alignment horizontal="center" vertical="center" textRotation="90" wrapText="1"/>
    </xf>
    <xf numFmtId="3" fontId="17" fillId="0" borderId="3" xfId="3" applyNumberFormat="1" applyFont="1" applyBorder="1" applyAlignment="1">
      <alignment horizontal="center" vertical="center"/>
    </xf>
    <xf numFmtId="3" fontId="38" fillId="4" borderId="0" xfId="3" applyNumberFormat="1" applyFont="1" applyFill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168" fontId="17" fillId="0" borderId="0" xfId="3" applyNumberFormat="1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169" fontId="17" fillId="0" borderId="0" xfId="3" applyNumberFormat="1" applyFont="1" applyAlignment="1">
      <alignment horizontal="center" vertical="center"/>
    </xf>
    <xf numFmtId="169" fontId="3" fillId="0" borderId="0" xfId="3" applyNumberFormat="1" applyAlignment="1">
      <alignment vertical="center"/>
    </xf>
    <xf numFmtId="3" fontId="18" fillId="0" borderId="0" xfId="3" applyNumberFormat="1" applyFont="1" applyAlignment="1">
      <alignment horizontal="center" vertical="center"/>
    </xf>
    <xf numFmtId="0" fontId="20" fillId="0" borderId="0" xfId="3" applyFont="1" applyAlignment="1">
      <alignment vertical="center"/>
    </xf>
    <xf numFmtId="0" fontId="10" fillId="2" borderId="7" xfId="3" applyFont="1" applyFill="1" applyBorder="1" applyAlignment="1">
      <alignment horizontal="center" vertical="center" wrapText="1" shrinkToFit="1"/>
    </xf>
    <xf numFmtId="0" fontId="10" fillId="2" borderId="7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 wrapText="1"/>
    </xf>
    <xf numFmtId="0" fontId="59" fillId="2" borderId="7" xfId="3" applyFont="1" applyFill="1" applyBorder="1" applyAlignment="1">
      <alignment horizontal="center" vertical="center" wrapText="1" shrinkToFit="1"/>
    </xf>
    <xf numFmtId="0" fontId="60" fillId="2" borderId="1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 wrapText="1" shrinkToFit="1"/>
    </xf>
    <xf numFmtId="0" fontId="10" fillId="2" borderId="0" xfId="3" applyFont="1" applyFill="1" applyAlignment="1">
      <alignment horizontal="center" vertical="center" wrapText="1" shrinkToFit="1"/>
    </xf>
    <xf numFmtId="0" fontId="60" fillId="2" borderId="2" xfId="3" applyFont="1" applyFill="1" applyBorder="1" applyAlignment="1">
      <alignment horizontal="center" vertical="center" wrapText="1" shrinkToFit="1"/>
    </xf>
    <xf numFmtId="0" fontId="61" fillId="0" borderId="0" xfId="3" applyFont="1" applyAlignment="1">
      <alignment vertical="center"/>
    </xf>
    <xf numFmtId="172" fontId="17" fillId="0" borderId="3" xfId="3" applyNumberFormat="1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8" fillId="4" borderId="0" xfId="3" applyFont="1" applyFill="1" applyAlignment="1">
      <alignment horizontal="centerContinuous" vertical="center"/>
    </xf>
    <xf numFmtId="166" fontId="35" fillId="10" borderId="5" xfId="7" applyNumberFormat="1" applyFont="1" applyFill="1" applyBorder="1" applyAlignment="1">
      <alignment horizontal="center" vertical="center" wrapText="1"/>
    </xf>
    <xf numFmtId="0" fontId="63" fillId="5" borderId="0" xfId="7" applyFont="1" applyFill="1" applyAlignment="1">
      <alignment horizontal="center" vertical="center" wrapText="1"/>
    </xf>
    <xf numFmtId="0" fontId="35" fillId="4" borderId="0" xfId="7" applyFont="1" applyFill="1" applyAlignment="1">
      <alignment horizontal="center" vertical="center"/>
    </xf>
    <xf numFmtId="166" fontId="35" fillId="11" borderId="5" xfId="7" applyNumberFormat="1" applyFont="1" applyFill="1" applyBorder="1" applyAlignment="1">
      <alignment horizontal="center" vertical="center" wrapText="1"/>
    </xf>
    <xf numFmtId="166" fontId="62" fillId="10" borderId="10" xfId="7" applyNumberFormat="1" applyFont="1" applyFill="1" applyBorder="1" applyAlignment="1">
      <alignment vertical="center" wrapText="1"/>
    </xf>
    <xf numFmtId="166" fontId="62" fillId="11" borderId="10" xfId="7" applyNumberFormat="1" applyFont="1" applyFill="1" applyBorder="1" applyAlignment="1">
      <alignment vertical="center" wrapText="1"/>
    </xf>
    <xf numFmtId="173" fontId="21" fillId="0" borderId="3" xfId="2" applyNumberFormat="1" applyFont="1" applyBorder="1" applyAlignment="1">
      <alignment horizontal="center" vertical="center"/>
    </xf>
    <xf numFmtId="173" fontId="21" fillId="0" borderId="0" xfId="2" applyNumberFormat="1" applyFont="1" applyBorder="1" applyAlignment="1">
      <alignment horizontal="center" vertical="center"/>
    </xf>
    <xf numFmtId="173" fontId="8" fillId="5" borderId="0" xfId="7" applyNumberFormat="1" applyFont="1" applyFill="1" applyAlignment="1">
      <alignment vertical="center"/>
    </xf>
    <xf numFmtId="173" fontId="21" fillId="0" borderId="0" xfId="3" applyNumberFormat="1" applyFont="1" applyAlignment="1">
      <alignment horizontal="center" vertical="center"/>
    </xf>
    <xf numFmtId="173" fontId="3" fillId="0" borderId="0" xfId="3" applyNumberFormat="1" applyAlignment="1">
      <alignment vertical="center"/>
    </xf>
    <xf numFmtId="0" fontId="63" fillId="5" borderId="5" xfId="7" applyFont="1" applyFill="1" applyBorder="1" applyAlignment="1">
      <alignment horizontal="center" vertical="center" wrapText="1"/>
    </xf>
    <xf numFmtId="169" fontId="21" fillId="0" borderId="4" xfId="6" applyNumberFormat="1" applyFont="1" applyBorder="1" applyAlignment="1">
      <alignment horizontal="center" vertical="center"/>
    </xf>
    <xf numFmtId="173" fontId="4" fillId="0" borderId="0" xfId="3" applyNumberFormat="1" applyFont="1" applyAlignment="1">
      <alignment vertical="center"/>
    </xf>
    <xf numFmtId="173" fontId="6" fillId="0" borderId="0" xfId="3" applyNumberFormat="1" applyFont="1" applyAlignment="1">
      <alignment vertical="center"/>
    </xf>
    <xf numFmtId="173" fontId="48" fillId="4" borderId="0" xfId="1" applyNumberFormat="1" applyFont="1" applyFill="1" applyAlignment="1">
      <alignment horizontal="center" vertical="center"/>
    </xf>
    <xf numFmtId="0" fontId="33" fillId="0" borderId="0" xfId="3" applyFont="1" applyAlignment="1">
      <alignment vertical="center"/>
    </xf>
    <xf numFmtId="173" fontId="21" fillId="12" borderId="3" xfId="2" applyNumberFormat="1" applyFont="1" applyFill="1" applyBorder="1" applyAlignment="1">
      <alignment horizontal="center" vertical="center"/>
    </xf>
    <xf numFmtId="0" fontId="21" fillId="0" borderId="4" xfId="6" applyFont="1" applyBorder="1" applyAlignment="1">
      <alignment horizontal="left" vertical="center"/>
    </xf>
    <xf numFmtId="0" fontId="21" fillId="8" borderId="4" xfId="6" applyFont="1" applyFill="1" applyBorder="1" applyAlignment="1">
      <alignment horizontal="left" vertical="center"/>
    </xf>
    <xf numFmtId="0" fontId="21" fillId="9" borderId="4" xfId="6" applyFont="1" applyFill="1" applyBorder="1" applyAlignment="1">
      <alignment horizontal="left" vertical="center"/>
    </xf>
    <xf numFmtId="169" fontId="21" fillId="8" borderId="4" xfId="6" applyNumberFormat="1" applyFont="1" applyFill="1" applyBorder="1" applyAlignment="1">
      <alignment horizontal="center" vertical="center"/>
    </xf>
    <xf numFmtId="169" fontId="21" fillId="9" borderId="4" xfId="6" applyNumberFormat="1" applyFont="1" applyFill="1" applyBorder="1" applyAlignment="1">
      <alignment horizontal="center" vertical="center"/>
    </xf>
    <xf numFmtId="0" fontId="32" fillId="5" borderId="0" xfId="7" applyFont="1" applyFill="1" applyAlignment="1">
      <alignment horizontal="center" vertical="center" wrapText="1"/>
    </xf>
    <xf numFmtId="0" fontId="25" fillId="0" borderId="0" xfId="4" applyFont="1" applyAlignment="1">
      <alignment horizontal="center" vertical="center" wrapText="1"/>
    </xf>
    <xf numFmtId="0" fontId="29" fillId="4" borderId="0" xfId="3" applyFont="1" applyFill="1" applyAlignment="1">
      <alignment horizontal="center" vertical="center"/>
    </xf>
    <xf numFmtId="173" fontId="32" fillId="5" borderId="0" xfId="7" applyNumberFormat="1" applyFont="1" applyFill="1" applyAlignment="1">
      <alignment horizontal="center" vertical="center" wrapText="1"/>
    </xf>
    <xf numFmtId="166" fontId="35" fillId="10" borderId="9" xfId="7" applyNumberFormat="1" applyFont="1" applyFill="1" applyBorder="1" applyAlignment="1">
      <alignment horizontal="center" vertical="center" wrapText="1"/>
    </xf>
    <xf numFmtId="166" fontId="35" fillId="10" borderId="6" xfId="7" applyNumberFormat="1" applyFont="1" applyFill="1" applyBorder="1" applyAlignment="1">
      <alignment horizontal="center" vertical="center" wrapText="1"/>
    </xf>
    <xf numFmtId="166" fontId="35" fillId="11" borderId="9" xfId="7" applyNumberFormat="1" applyFont="1" applyFill="1" applyBorder="1" applyAlignment="1">
      <alignment horizontal="center" vertical="center" wrapText="1"/>
    </xf>
    <xf numFmtId="166" fontId="35" fillId="11" borderId="6" xfId="7" applyNumberFormat="1" applyFont="1" applyFill="1" applyBorder="1" applyAlignment="1">
      <alignment horizontal="center" vertical="center" wrapText="1"/>
    </xf>
    <xf numFmtId="0" fontId="41" fillId="4" borderId="0" xfId="6" applyFont="1" applyFill="1" applyAlignment="1">
      <alignment horizontal="center" vertical="center"/>
    </xf>
  </cellXfs>
  <cellStyles count="111">
    <cellStyle name="Comma [0] 2" xfId="19" xr:uid="{1501E0A8-48E5-48D1-B6EC-CF536E76664C}"/>
    <cellStyle name="Comma [0]_Ind Demand &amp; Competitiveness'050618" xfId="26" xr:uid="{DBA65E78-3C02-4A4B-9F2B-504EF90B904D}"/>
    <cellStyle name="Hipervínculo 2" xfId="53" xr:uid="{483FBB2F-C72B-4B89-B3D0-398E73AE78A6}"/>
    <cellStyle name="Hipervínculo 3" xfId="103" xr:uid="{DD48927D-EC60-45E8-B96B-00D0841623A8}"/>
    <cellStyle name="Millares" xfId="1" builtinId="3"/>
    <cellStyle name="Millares [0] 2" xfId="44" xr:uid="{2D6C184C-F146-412C-A8B3-F410F8CBE890}"/>
    <cellStyle name="Millares [0] 3" xfId="100" xr:uid="{5845DC06-C804-47E4-B971-095FC2CEFE3E}"/>
    <cellStyle name="Millares [0] 4" xfId="105" xr:uid="{6E62AC95-2897-4B90-8E81-FB0D6C1E4E4F}"/>
    <cellStyle name="Millares [0] 5" xfId="14" xr:uid="{8C3810AA-86A1-46BC-8E19-6DC311C5D304}"/>
    <cellStyle name="Millares 10" xfId="106" xr:uid="{00742703-F59D-40F5-838B-2810D69D459A}"/>
    <cellStyle name="Millares 10 10" xfId="8" xr:uid="{00000000-0005-0000-0000-000001000000}"/>
    <cellStyle name="Millares 10 10 2" xfId="38" xr:uid="{8AF77985-3316-4741-9FF7-06711B0491D6}"/>
    <cellStyle name="Millares 10 10 2 2" xfId="74" xr:uid="{B2DEEBBB-0223-4F78-B20C-EE800D68D749}"/>
    <cellStyle name="Millares 10 10 3" xfId="83" xr:uid="{5C20EF84-6725-44BE-A2A3-D68295E10E96}"/>
    <cellStyle name="Millares 10 10 4" xfId="63" xr:uid="{682C3A0F-C8E8-4197-92A8-C0D01DB11A08}"/>
    <cellStyle name="Millares 2" xfId="5" xr:uid="{00000000-0005-0000-0000-000002000000}"/>
    <cellStyle name="Millares 2 2" xfId="37" xr:uid="{D2964A0F-8AA3-4CA8-B174-A40D0399654F}"/>
    <cellStyle name="Millares 2 3" xfId="82" xr:uid="{BED047DF-DB22-4E15-8D2B-3CF76853D1D4}"/>
    <cellStyle name="Millares 2 4" xfId="88" xr:uid="{41A28B88-EF6A-4339-B92F-8A3F05CC424E}"/>
    <cellStyle name="Millares 2 5" xfId="94" xr:uid="{0ECC3AD2-B77D-4669-8A5C-2377EDF4F8EB}"/>
    <cellStyle name="Millares 23" xfId="97" xr:uid="{602D2565-139A-4956-B5CD-BBB0BD272F95}"/>
    <cellStyle name="Millares 3" xfId="31" xr:uid="{37E1710B-A2D5-4690-AD32-E907DBCF90D5}"/>
    <cellStyle name="Millares 3 2" xfId="79" xr:uid="{6078DCA2-83DC-48D6-9231-DBEB5A7224C6}"/>
    <cellStyle name="Millares 4" xfId="43" xr:uid="{BA28AD2D-913D-48D5-A0C4-309B884E7DE4}"/>
    <cellStyle name="Millares 5" xfId="49" xr:uid="{E37BE993-E8ED-43DA-8C59-01CD3686190A}"/>
    <cellStyle name="Millares 6" xfId="47" xr:uid="{34813249-0ABB-4A57-B98F-9D30CDF6CAD7}"/>
    <cellStyle name="Millares 66" xfId="33" xr:uid="{0D20E2E2-0D37-4F95-9AE3-AF58B133C3E4}"/>
    <cellStyle name="Millares 66 2" xfId="54" xr:uid="{BCED6B5B-96CD-40D3-997A-09B9E24AFD11}"/>
    <cellStyle name="Millares 7" xfId="78" xr:uid="{6D8E23A2-BDFD-4CDE-9A02-5986B09C382C}"/>
    <cellStyle name="Millares 8" xfId="87" xr:uid="{46ED1A10-D5F1-43CB-A130-DD1C751A822B}"/>
    <cellStyle name="Millares 9" xfId="101" xr:uid="{55C4CDBF-29F1-4FD5-95BA-8D5BA20103AA}"/>
    <cellStyle name="Moneda [0]" xfId="12" builtinId="7"/>
    <cellStyle name="Moneda [0] 2" xfId="92" xr:uid="{2DD811CC-EBA0-400C-8539-5CB2EDFEC74E}"/>
    <cellStyle name="Moneda 2" xfId="28" xr:uid="{1573D650-CC4C-4BC9-BCC9-0813797EBED1}"/>
    <cellStyle name="Moneda 2 2" xfId="86" xr:uid="{1B6F6123-08E1-441E-A64F-256BA1905BFA}"/>
    <cellStyle name="Moneda 3" xfId="51" xr:uid="{62B56AF3-5546-4420-A88F-2490EF8D4543}"/>
    <cellStyle name="Moneda 4" xfId="41" xr:uid="{F3A6131F-2DB3-439C-A5FA-8D11361AD434}"/>
    <cellStyle name="Moneda 5" xfId="107" xr:uid="{8C1CBEEA-DC4C-4221-8FEA-6B43070C7547}"/>
    <cellStyle name="Moneda 6" xfId="55" xr:uid="{F31042BA-793E-4C80-B593-501BA88EDF02}"/>
    <cellStyle name="Moneda 7" xfId="108" xr:uid="{C4F3DECC-CA95-4EF5-BB90-A91EFE9383A9}"/>
    <cellStyle name="Moneda 8" xfId="109" xr:uid="{2A053453-9D7D-48B3-9236-8D5F53293458}"/>
    <cellStyle name="Moneda 9" xfId="110" xr:uid="{A84D0CB1-D356-4469-A149-ED3ECB0E356F}"/>
    <cellStyle name="Normal" xfId="0" builtinId="0"/>
    <cellStyle name="Normal 10" xfId="56" xr:uid="{85516553-04B5-40E1-B34A-F0955A6929F5}"/>
    <cellStyle name="Normal 10 2" xfId="77" xr:uid="{49966303-18AA-4B31-BFE7-93FDAA19B523}"/>
    <cellStyle name="Normal 10 2 2 2" xfId="61" xr:uid="{D3B9F2AA-7292-441D-AE5A-E14CA59573E4}"/>
    <cellStyle name="Normal 11" xfId="93" xr:uid="{FC9C4659-BE6A-492C-A59E-8BE1A89E40CC}"/>
    <cellStyle name="Normal 12" xfId="98" xr:uid="{D4134624-0B77-4B8C-81BA-5BBBC39D1941}"/>
    <cellStyle name="Normal 13" xfId="102" xr:uid="{CBB2B3BF-3363-4A93-9F5D-5F0E7F580DC0}"/>
    <cellStyle name="Normal 14" xfId="13" xr:uid="{67A6ED01-1A7A-450C-8CE3-BF6189200F3F}"/>
    <cellStyle name="Normal 2" xfId="25" xr:uid="{C47D72F2-AB0B-4E84-8394-FFE1254E9E39}"/>
    <cellStyle name="Normal 2 10" xfId="6" xr:uid="{00000000-0005-0000-0000-000005000000}"/>
    <cellStyle name="Normal 2 2" xfId="4" xr:uid="{00000000-0005-0000-0000-000006000000}"/>
    <cellStyle name="Normal 2 2 2" xfId="72" xr:uid="{540BC63D-6501-4FB0-A6B7-0F2B799F05EE}"/>
    <cellStyle name="Normal 2 2 3" xfId="81" xr:uid="{5AE93B13-3542-46CB-B068-1EA1DC790361}"/>
    <cellStyle name="Normal 2 2 4" xfId="64" xr:uid="{E7641A9B-6AFB-4825-A0BE-02A0E8304D97}"/>
    <cellStyle name="Normal 2 2 5" xfId="90" xr:uid="{4F255D8A-A34C-41F7-B2DC-C31AA9D8B7DC}"/>
    <cellStyle name="Normal 2 3" xfId="42" xr:uid="{F6FBE273-6FDC-4FD0-9655-F2A4C3EC607C}"/>
    <cellStyle name="Normal 2 4" xfId="50" xr:uid="{A3C54083-73F9-4036-9380-C142E8D7E4A4}"/>
    <cellStyle name="Normal 3" xfId="10" xr:uid="{00000000-0005-0000-0000-000007000000}"/>
    <cellStyle name="Normal 3 2" xfId="39" xr:uid="{DD97D4E2-BD62-41B5-BF7C-12000F8777DA}"/>
    <cellStyle name="Normal 3 2 2" xfId="73" xr:uid="{3C6A90B3-85EE-4A9E-97EB-C4E47B514A4A}"/>
    <cellStyle name="Normal 3 2 3" xfId="65" xr:uid="{B5DBECC9-A94F-4120-B32A-1E7B0E411564}"/>
    <cellStyle name="Normal 3 3" xfId="34" xr:uid="{90B4914D-690E-4821-B15F-2DE2FC973536}"/>
    <cellStyle name="Normal 3 3 2" xfId="84" xr:uid="{B2DBFC66-F1BD-44DD-B7F6-E09EB22D41F0}"/>
    <cellStyle name="Normal 3 4" xfId="45" xr:uid="{4183BB72-BB92-4540-AD86-6F8A79742CE3}"/>
    <cellStyle name="Normal 3 5" xfId="95" xr:uid="{5881319D-3C30-4FAA-8823-72065BE8BF74}"/>
    <cellStyle name="Normal 4" xfId="11" xr:uid="{00000000-0005-0000-0000-000008000000}"/>
    <cellStyle name="Normal 4 2" xfId="40" xr:uid="{592A5B84-3465-4DB9-8A07-63EBACF71BB0}"/>
    <cellStyle name="Normal 4 2 2" xfId="75" xr:uid="{7C9B9C78-DE87-4287-8B6F-5A134975B463}"/>
    <cellStyle name="Normal 4 2 3" xfId="68" xr:uid="{2A8B97CB-6694-421E-A53C-90CE859F82F0}"/>
    <cellStyle name="Normal 4 3" xfId="85" xr:uid="{37F12688-22DC-4AC0-918B-98B6ED4C8CE2}"/>
    <cellStyle name="Normal 4 4" xfId="48" xr:uid="{537E416B-72D3-49C5-800F-68C1814CF22B}"/>
    <cellStyle name="Normal 4 5" xfId="96" xr:uid="{607CA0C0-C463-45AB-AB89-C507F48D9C93}"/>
    <cellStyle name="Normal 5" xfId="32" xr:uid="{F0DB1E2B-3072-42E0-97B5-0EE2B4407701}"/>
    <cellStyle name="Normal 59" xfId="29" xr:uid="{AF3C0802-0823-4875-8F24-2E0C7FA7C391}"/>
    <cellStyle name="Normal 59 2" xfId="70" xr:uid="{28A34CC9-A055-4217-958B-DCA5963A8399}"/>
    <cellStyle name="Normal 6" xfId="35" xr:uid="{4B82AA0D-B63F-426F-96BC-9209BE3D3F01}"/>
    <cellStyle name="Normal 6 2" xfId="71" xr:uid="{BF256A2A-AA9F-471A-9FF6-EF167FA5B554}"/>
    <cellStyle name="Normal 7" xfId="3" xr:uid="{00000000-0005-0000-0000-000009000000}"/>
    <cellStyle name="Normal 8" xfId="36" xr:uid="{FC01814A-C46D-4E09-98B9-1EAD0E92DD7A}"/>
    <cellStyle name="Normal 86" xfId="46" xr:uid="{4F470589-6ED2-43B4-9D08-95EF8FA7C2C9}"/>
    <cellStyle name="Normal 9" xfId="59" xr:uid="{6C00E691-3585-40D5-AF4B-1DEFF9F909B3}"/>
    <cellStyle name="Normal_Libro2" xfId="7" xr:uid="{00000000-0005-0000-0000-00000A000000}"/>
    <cellStyle name="Porcentaje" xfId="2" builtinId="5"/>
    <cellStyle name="Porcentaje 2" xfId="27" xr:uid="{F621582D-83B2-4386-B47C-83FEF2AF6862}"/>
    <cellStyle name="Porcentaje 2 2" xfId="69" xr:uid="{5619CF84-5E7D-46FE-B9EC-E4F59F173181}"/>
    <cellStyle name="Porcentaje 2 2 2" xfId="76" xr:uid="{D7466AAA-D7F0-47C0-B90C-62BF50374AA0}"/>
    <cellStyle name="Porcentaje 2 2 3" xfId="91" xr:uid="{8CFD16BB-824E-4819-A506-03166C17D4CE}"/>
    <cellStyle name="Porcentaje 2 3" xfId="52" xr:uid="{74D9EA83-1205-490F-B2AE-478A6A85A210}"/>
    <cellStyle name="Porcentaje 2 4" xfId="89" xr:uid="{9072C00B-50F5-45E1-926E-3787C516CA45}"/>
    <cellStyle name="Porcentaje 3" xfId="9" xr:uid="{00000000-0005-0000-0000-00000C000000}"/>
    <cellStyle name="Porcentaje 4" xfId="30" xr:uid="{07833702-F634-45DB-A183-2A0BEE4246A8}"/>
    <cellStyle name="Porcentaje 4 2" xfId="80" xr:uid="{ECFB66EF-1630-4E1D-BCA8-3CF1AD62B067}"/>
    <cellStyle name="Porcentaje 5" xfId="62" xr:uid="{FF8A0269-C810-457D-A587-868B7E232DCC}"/>
    <cellStyle name="Porcentaje 6" xfId="99" xr:uid="{962CDD59-3AC0-4E3B-BCF6-A8A396509DA6}"/>
    <cellStyle name="Porcentaje 7" xfId="57" xr:uid="{2ADCE9FD-8A7B-4CF6-8026-A18F78B80EB7}"/>
    <cellStyle name="Porcentaje 8" xfId="104" xr:uid="{34430524-7F8A-41CE-838C-D9F34598D53F}"/>
    <cellStyle name="precios" xfId="60" xr:uid="{86551687-37B5-4591-A6F2-3436B63A55B4}"/>
    <cellStyle name="Standard 2" xfId="20" xr:uid="{93BDFD62-ECD4-4321-86F1-C4E252E2DFF8}"/>
    <cellStyle name="titulosTabla" xfId="67" xr:uid="{95BAB989-71B1-4C53-BE53-F0557C323721}"/>
    <cellStyle name="versiones" xfId="66" xr:uid="{50D79931-0AE3-4926-A60D-880341D0D92F}"/>
    <cellStyle name="백분율 2" xfId="17" xr:uid="{9BF5BE98-FA8B-41AF-B662-C71416399C00}"/>
    <cellStyle name="백분율 3" xfId="22" xr:uid="{98818C10-DAF0-4AEB-8DC5-14C0F6828D74}"/>
    <cellStyle name="쉼표 [0] 2" xfId="23" xr:uid="{3B7B470D-4FF3-4D78-8E68-045836E3B7D8}"/>
    <cellStyle name="쉼표 [0] 2 2" xfId="58" xr:uid="{CA0D5CBD-B30A-4CAA-948D-57FC2120A509}"/>
    <cellStyle name="표준 2" xfId="15" xr:uid="{4EFC38FC-885A-4994-9927-30D6C29FAFE0}"/>
    <cellStyle name="표준 2 2" xfId="21" xr:uid="{0DCFD5DD-3B6F-4BB1-9467-17C8C2E39B4E}"/>
    <cellStyle name="표준 3" xfId="16" xr:uid="{14AEA0A1-59E7-4463-B057-809652B2726F}"/>
    <cellStyle name="표준 4" xfId="18" xr:uid="{0F044DDA-E4CF-443B-8379-EBE6A2EA4AEC}"/>
    <cellStyle name="표준_Coupe Terracan 가격 경쟁력 검토(암만)" xfId="24" xr:uid="{C3869A41-87AE-47A9-8AAE-19AB631DC8AC}"/>
  </cellStyles>
  <dxfs count="3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499530</xdr:colOff>
      <xdr:row>0</xdr:row>
      <xdr:rowOff>0</xdr:rowOff>
    </xdr:from>
    <xdr:to>
      <xdr:col>24</xdr:col>
      <xdr:colOff>1011765</xdr:colOff>
      <xdr:row>4</xdr:row>
      <xdr:rowOff>95250</xdr:rowOff>
    </xdr:to>
    <xdr:pic>
      <xdr:nvPicPr>
        <xdr:cNvPr id="2" name="6 Imagen" descr="LOGO AG 0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82280" y="0"/>
          <a:ext cx="167428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52916</xdr:colOff>
      <xdr:row>0</xdr:row>
      <xdr:rowOff>0</xdr:rowOff>
    </xdr:from>
    <xdr:to>
      <xdr:col>1</xdr:col>
      <xdr:colOff>1883833</xdr:colOff>
      <xdr:row>4</xdr:row>
      <xdr:rowOff>83481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66" y="0"/>
          <a:ext cx="1830917" cy="117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590550</xdr:colOff>
      <xdr:row>0</xdr:row>
      <xdr:rowOff>39159</xdr:rowOff>
    </xdr:from>
    <xdr:to>
      <xdr:col>17</xdr:col>
      <xdr:colOff>1152525</xdr:colOff>
      <xdr:row>2</xdr:row>
      <xdr:rowOff>353799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5825" y="39159"/>
          <a:ext cx="1660525" cy="117824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0</xdr:row>
      <xdr:rowOff>0</xdr:rowOff>
    </xdr:from>
    <xdr:to>
      <xdr:col>1</xdr:col>
      <xdr:colOff>1876425</xdr:colOff>
      <xdr:row>2</xdr:row>
      <xdr:rowOff>305731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008" y="0"/>
          <a:ext cx="1830917" cy="1173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1144058</xdr:colOff>
      <xdr:row>0</xdr:row>
      <xdr:rowOff>169334</xdr:rowOff>
    </xdr:from>
    <xdr:to>
      <xdr:col>13</xdr:col>
      <xdr:colOff>58344</xdr:colOff>
      <xdr:row>4</xdr:row>
      <xdr:rowOff>84668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725" y="169334"/>
          <a:ext cx="1263786" cy="1005417"/>
        </a:xfrm>
        <a:prstGeom prst="rect">
          <a:avLst/>
        </a:prstGeom>
      </xdr:spPr>
    </xdr:pic>
    <xdr:clientData/>
  </xdr:twoCellAnchor>
  <xdr:twoCellAnchor editAs="oneCell">
    <xdr:from>
      <xdr:col>1</xdr:col>
      <xdr:colOff>169333</xdr:colOff>
      <xdr:row>0</xdr:row>
      <xdr:rowOff>222250</xdr:rowOff>
    </xdr:from>
    <xdr:to>
      <xdr:col>2</xdr:col>
      <xdr:colOff>603249</xdr:colOff>
      <xdr:row>4</xdr:row>
      <xdr:rowOff>24440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222250"/>
          <a:ext cx="1397000" cy="892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OOK1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.&#45824;&#50808;&#44277;&#47928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vclhoufs081\G\Planificaci&#243;n%20Comercial\_PS\2017\06%20Junio\20170524%20Price%20Structu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cvespuciofs\G\Users\GGOLDB~1\AppData\Local\Temp\Rar$DI00.210\Presupuesto%20Viajes%20y%20Serv%20Prof%20IMPORTADOR%20FORTALEZA%20LIVIANOS%20VALENZUEL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vclhoufs081\g\PS\2015\12%20Diciembre%202015\Price%20Structure%20HMC%2015_12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aroux"/>
      <sheetName val="Sheet3"/>
      <sheetName val="DATE"/>
      <sheetName val="일괄인쇄"/>
      <sheetName val="구동"/>
      <sheetName val="major"/>
      <sheetName val="수입"/>
      <sheetName val="RD제품개발투자비(매가)"/>
      <sheetName val="직원신상"/>
      <sheetName val="전문품의"/>
      <sheetName val="계실5-1"/>
      <sheetName val="DATA-1"/>
      <sheetName val="계열사현황종합"/>
      <sheetName val="HCCE01"/>
      <sheetName val="2.대외공문"/>
      <sheetName val="64164"/>
      <sheetName val="PC Master List"/>
      <sheetName val="분석mast"/>
      <sheetName val="내수1.8GL"/>
      <sheetName val="Receipt"/>
      <sheetName val="계산 DATA 입력"/>
      <sheetName val="계산정보"/>
      <sheetName val="상세 계산 내역"/>
      <sheetName val="MX628EX"/>
      <sheetName val="95MAKER"/>
      <sheetName val="cost"/>
      <sheetName val="BOOK1"/>
      <sheetName val="전산품의"/>
      <sheetName val="★작성양식"/>
      <sheetName val="설명"/>
      <sheetName val="Sheet5"/>
      <sheetName val="9-1차이내역"/>
      <sheetName val="____"/>
      <sheetName val="Sheet1 (2)"/>
      <sheetName val="GRACE"/>
      <sheetName val="재정"/>
      <sheetName val="TTT"/>
      <sheetName val="수리결과"/>
      <sheetName val="지사"/>
      <sheetName val="0413"/>
      <sheetName val="환율표"/>
      <sheetName val="대외공문"/>
      <sheetName val="CALENDAR"/>
      <sheetName val="재료율"/>
      <sheetName val="gvl"/>
      <sheetName val="간이연락"/>
      <sheetName val="B-III"/>
      <sheetName val="#REF"/>
      <sheetName val="가격표"/>
      <sheetName val="예산계획"/>
      <sheetName val="Vehicles"/>
      <sheetName val="시실누(모) "/>
      <sheetName val="현우실적"/>
      <sheetName val="1xls"/>
      <sheetName val="HP1AMLIST"/>
      <sheetName val="Car Costs"/>
      <sheetName val="TDL"/>
      <sheetName val="A-LINE"/>
      <sheetName val="실적(Q11)"/>
      <sheetName val="예산(Q11)"/>
      <sheetName val="rating"/>
      <sheetName val="경쟁실분"/>
      <sheetName val="4WD 2.0CRDI136 Comfort"/>
      <sheetName val="2WD 2.0CRDI136 Comfort"/>
      <sheetName val="2wd 2.0 classic"/>
      <sheetName val="전체현황"/>
      <sheetName val="매크로"/>
      <sheetName val="품번품명"/>
      <sheetName val="수입LIST"/>
      <sheetName val="공정외주"/>
      <sheetName val="2월"/>
      <sheetName val="현금경비중역"/>
      <sheetName val="비교원RD-S"/>
      <sheetName val="외주현황.wq1"/>
      <sheetName val="A-A"/>
      <sheetName val="●목차"/>
      <sheetName val="●현황"/>
      <sheetName val="0000"/>
      <sheetName val="Rates"/>
      <sheetName val="Macro1"/>
      <sheetName val="DATA"/>
      <sheetName val="법인세신고자료"/>
      <sheetName val="생산전망"/>
      <sheetName val="WEIGHT"/>
      <sheetName val="계DATA"/>
      <sheetName val="실DATA "/>
      <sheetName val="list price"/>
      <sheetName val="사양조정"/>
      <sheetName val="원본1"/>
      <sheetName val="급여"/>
      <sheetName val="마북 손익분석(CATIA)"/>
      <sheetName val="COMPAQ-LIST"/>
      <sheetName val="2_대외공문"/>
      <sheetName val="내수1_8GL"/>
      <sheetName val="PC_Master_List"/>
      <sheetName val="계산_DATA_입력"/>
      <sheetName val="상세_계산_내역"/>
      <sheetName val="Sheet1_(2)"/>
      <sheetName val="4WD_2_0CRDI136_Comfort"/>
      <sheetName val="2WD_2_0CRDI136_Comfort"/>
      <sheetName val="2wd_2_0_classic"/>
      <sheetName val="Car_Costs"/>
      <sheetName val="시실누(모)_"/>
      <sheetName val="Listas y Nombres (DON'T TOUCH)"/>
      <sheetName val="Timesheet"/>
      <sheetName val="경상"/>
      <sheetName val="투자"/>
      <sheetName val="2_대외공문1"/>
      <sheetName val="내수1_8GL1"/>
      <sheetName val="PC_Master_List1"/>
      <sheetName val="계산_DATA_입력1"/>
      <sheetName val="상세_계산_내역1"/>
      <sheetName val="Sheet1_(2)1"/>
      <sheetName val="4WD_2_0CRDI136_Comfort1"/>
      <sheetName val="2WD_2_0CRDI136_Comfort1"/>
      <sheetName val="2wd_2_0_classic1"/>
      <sheetName val="Car_Costs1"/>
      <sheetName val="시실누(모)_1"/>
      <sheetName val="마북_손익분석(CATIA)"/>
      <sheetName val="외주현황_wq1"/>
      <sheetName val="Listas_y_Nombres_(DON'T_TOUCH)"/>
      <sheetName val="실DATA_"/>
      <sheetName val="list_price"/>
      <sheetName val="CAUDIT"/>
      <sheetName val="기안"/>
      <sheetName val="#REF!"/>
      <sheetName val="Claim이력_내수내자"/>
      <sheetName val="작업명"/>
      <sheetName val="BP Rates"/>
      <sheetName val="PILOT품"/>
      <sheetName val="M96현황-동아"/>
      <sheetName val="품의양"/>
      <sheetName val="MCT6"/>
      <sheetName val="내역서"/>
      <sheetName val="TEAM하반기 계획 (2)"/>
      <sheetName val="EQﾏ､HQﾏ-GA18DE"/>
      <sheetName val="시산표"/>
      <sheetName val="2월급여"/>
      <sheetName val="5월상여"/>
      <sheetName val="1-5-2"/>
      <sheetName val="원재료출고수량"/>
      <sheetName val="차종별"/>
      <sheetName val="차량(구)"/>
      <sheetName val="PL"/>
      <sheetName val="BRAKE"/>
      <sheetName val="969910( R)"/>
      <sheetName val="차수"/>
      <sheetName val="BM_NEW2"/>
      <sheetName val="군산공장추가구매"/>
      <sheetName val="Sheet2"/>
      <sheetName val="수출가격"/>
      <sheetName val="FO원단위"/>
      <sheetName val="금형품의서"/>
      <sheetName val="BP_Rates"/>
      <sheetName val="평가기준"/>
      <sheetName val="712"/>
      <sheetName val="A-100전제"/>
      <sheetName val="시설투자"/>
      <sheetName val="첨부1"/>
      <sheetName val="96원가"/>
      <sheetName val="진행 DATA (2)"/>
      <sheetName val="GK차체EO-CUT전"/>
      <sheetName val="계산program"/>
      <sheetName val="이력"/>
      <sheetName val="세부추진"/>
      <sheetName val="주행"/>
      <sheetName val="사양서표지"/>
      <sheetName val="부문손익"/>
      <sheetName val="MIJIBI"/>
      <sheetName val="MC&amp;다변화"/>
      <sheetName val="첨부5"/>
      <sheetName val="5.WIRE적용LIST"/>
      <sheetName val="MAIN"/>
      <sheetName val="ENG"/>
      <sheetName val="CONT"/>
      <sheetName val="수주단가"/>
      <sheetName val="카메라"/>
      <sheetName val="표지★"/>
      <sheetName val="BASE"/>
      <sheetName val="계산DATA입력"/>
      <sheetName val="SOURCE"/>
      <sheetName val="SUB"/>
      <sheetName val="PAKAGE4362"/>
      <sheetName val="세목별"/>
      <sheetName val="PP%계산"/>
      <sheetName val="원본"/>
      <sheetName val="JT3.0견적-구1"/>
      <sheetName val="PPV"/>
      <sheetName val="Total"/>
      <sheetName val="SPT"/>
      <sheetName val="대외공묘"/>
      <sheetName val="I9176"/>
      <sheetName val="1차견적2차국산화비교"/>
      <sheetName val="6월추가불출"/>
      <sheetName val="96연구소인건비"/>
      <sheetName val="97계획(96.11"/>
      <sheetName val="1.변경범위"/>
      <sheetName val="투자-국내2"/>
      <sheetName val="B"/>
      <sheetName val="ROUTES"/>
      <sheetName val="石油類"/>
      <sheetName val="문서처리전"/>
      <sheetName val="58731-M2001(2)"/>
      <sheetName val="CF갑지"/>
      <sheetName val="XD4DR"/>
      <sheetName val="외주현황_wq11"/>
      <sheetName val="실DATA_1"/>
      <sheetName val="list_price1"/>
      <sheetName val="1"/>
      <sheetName val="2-2. 구체자재 직도보급현황"/>
      <sheetName val="1.Plan Summary"/>
      <sheetName val="Master"/>
      <sheetName val="참고"/>
      <sheetName val="118.세금과공과"/>
      <sheetName val="108.수선비"/>
      <sheetName val="61 210 289"/>
      <sheetName val="Macro3"/>
      <sheetName val="국가DATA"/>
      <sheetName val="W-현원가"/>
      <sheetName val="생산계획(참조)"/>
      <sheetName val="比모듈조립비"/>
      <sheetName val="세금코드"/>
      <sheetName val="지급조건"/>
      <sheetName val="見積書"/>
      <sheetName val="資料"/>
      <sheetName val="경영현황"/>
      <sheetName val="FACTOR"/>
      <sheetName val="75114-8D000"/>
      <sheetName val="LJM"/>
      <sheetName val="ss"/>
      <sheetName val="#5"/>
      <sheetName val="낙찰가비교"/>
      <sheetName val="신규DEP"/>
      <sheetName val="Summary"/>
      <sheetName val="퇴충수정"/>
      <sheetName val="MPL 技連"/>
      <sheetName val="342E BLOCK"/>
      <sheetName val="RADout_BIC水流量10L_min (水温低下)"/>
      <sheetName val="基本情報"/>
      <sheetName val="리오비용"/>
      <sheetName val="상용보강"/>
      <sheetName val="원단위 1계 2계"/>
      <sheetName val="제조원가"/>
      <sheetName val="재고대수"/>
      <sheetName val="영비"/>
      <sheetName val="Hoja2"/>
      <sheetName val="항목(1)"/>
      <sheetName val="주요재료비(원본)"/>
      <sheetName val="二.POSITION.XLS"/>
      <sheetName val="기초자료_1차"/>
      <sheetName val="기초자료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디자인"/>
      <sheetName val="승용"/>
      <sheetName val="엔설"/>
      <sheetName val="전자"/>
      <sheetName val="2"/>
      <sheetName val="2_대외공문"/>
      <sheetName val="2_____"/>
      <sheetName val="본문1"/>
      <sheetName val="본문2"/>
      <sheetName val="본문3"/>
      <sheetName val="본문4"/>
      <sheetName val="사진(공장전경)"/>
      <sheetName val="사진(생산라인)"/>
      <sheetName val="사진(시험실)"/>
      <sheetName val="사진(주요생산품)"/>
      <sheetName val="2.대문"/>
      <sheetName val="3"/>
      <sheetName val="기안"/>
      <sheetName val="Sheet1"/>
      <sheetName val="●목차"/>
      <sheetName val="●현황"/>
      <sheetName val="상용"/>
      <sheetName val="BUS제원1"/>
      <sheetName val="p2-1"/>
      <sheetName val="1.POSITIONING"/>
      <sheetName val="MC&amp;다변화"/>
      <sheetName val="#REF"/>
      <sheetName val="major"/>
      <sheetName val="자체실적1Q"/>
      <sheetName val="표지"/>
      <sheetName val="2007"/>
      <sheetName val="항목(1)"/>
      <sheetName val="DATA-1"/>
      <sheetName val="불량현상별END"/>
      <sheetName val="수입"/>
      <sheetName val="PTR台손익"/>
      <sheetName val="CLM-MP"/>
      <sheetName val="RD제품개발투자비(매가)"/>
      <sheetName val="재료율"/>
      <sheetName val="성적갑"/>
      <sheetName val="부품LIST"/>
      <sheetName val="박두익"/>
      <sheetName val="국영"/>
      <sheetName val="수지표"/>
      <sheetName val="셀명"/>
      <sheetName val="LD"/>
      <sheetName val="95하U$가격"/>
      <sheetName val="KD율"/>
      <sheetName val="품의서"/>
      <sheetName val="가동일보"/>
      <sheetName val="신규DEP"/>
      <sheetName val="아중동 종합"/>
      <sheetName val="PS일계획"/>
      <sheetName val="ML"/>
      <sheetName val="IS_R"/>
      <sheetName val="인원계획"/>
      <sheetName val="노무비집계"/>
      <sheetName val="노무비월별"/>
      <sheetName val="갑지"/>
      <sheetName val="출금실적"/>
      <sheetName val="full (2)"/>
      <sheetName val="소유주(원)"/>
      <sheetName val="효율계획(당월)"/>
      <sheetName val="전체실적"/>
      <sheetName val="DAT(목표)"/>
      <sheetName val="경영현황"/>
      <sheetName val="2.외공문"/>
      <sheetName val="GRACE"/>
      <sheetName val="신1"/>
      <sheetName val="협조전"/>
      <sheetName val="현금경비중역"/>
      <sheetName val="712"/>
      <sheetName val="득점현황"/>
      <sheetName val="광주"/>
      <sheetName val="교육"/>
      <sheetName val="구로"/>
      <sheetName val="부품월별"/>
      <sheetName val="물류"/>
      <sheetName val="부마"/>
      <sheetName val="부판"/>
      <sheetName val="양산"/>
      <sheetName val="지원"/>
      <sheetName val="DATE"/>
      <sheetName val="주차(월별)"/>
      <sheetName val="SC(월별)"/>
      <sheetName val="95MAKER"/>
      <sheetName val="PPV"/>
      <sheetName val="05년판매계획"/>
      <sheetName val="05년선적계획"/>
      <sheetName val="PILOT품"/>
      <sheetName val="M96현황-동아"/>
      <sheetName val="차종별"/>
      <sheetName val="계열사현황종합"/>
      <sheetName val="자산_종합"/>
      <sheetName val="SPEC1"/>
      <sheetName val=" BOOST TV"/>
      <sheetName val="1~3월 지시사항"/>
      <sheetName val="64164"/>
      <sheetName val="2.____"/>
      <sheetName val="W-현원가"/>
      <sheetName val="카메라-지분"/>
      <sheetName val="24.냉각실용添1"/>
      <sheetName val="08년"/>
      <sheetName val="Data"/>
      <sheetName val="M1master"/>
      <sheetName val="RHD"/>
      <sheetName val="A-100전제"/>
      <sheetName val="대외공문"/>
      <sheetName val="QtrComp"/>
      <sheetName val="전공장2"/>
      <sheetName val="DI-ESTI"/>
      <sheetName val="총괄표"/>
      <sheetName val="노임단가"/>
      <sheetName val="COVER"/>
      <sheetName val="울산시산표"/>
      <sheetName val="주행"/>
      <sheetName val="#1"/>
      <sheetName val="2.대왨공문"/>
      <sheetName val="PC%계산"/>
      <sheetName val="지역-가마감"/>
      <sheetName val="TOEIC(최고)"/>
      <sheetName val="MASTER"/>
      <sheetName val="DBL LPG시험"/>
      <sheetName val="지출계획"/>
      <sheetName val="수리결과"/>
      <sheetName val="전체내역 (2)"/>
      <sheetName val="가동_x0002__x0000_"/>
      <sheetName val="CAUDIT"/>
      <sheetName val="alc code"/>
      <sheetName val="진행 DATA (2)"/>
      <sheetName val="업무분장"/>
      <sheetName val="내역서을지"/>
      <sheetName val="BOOK4"/>
      <sheetName val="송전기본"/>
      <sheetName val="7 (2)"/>
      <sheetName val="MAIN"/>
      <sheetName val="정비손익"/>
      <sheetName val="종합1"/>
      <sheetName val="가동_x0002_?"/>
      <sheetName val="JANG_DOM"/>
      <sheetName val="SANTAMO"/>
      <sheetName val="CNC810M"/>
      <sheetName val="작성양식"/>
      <sheetName val="PRESUPUESTO VENTAS"/>
      <sheetName val="공평3"/>
      <sheetName val="공평7"/>
      <sheetName val="첨부6)CAPA분석표"/>
      <sheetName val="_REF"/>
      <sheetName val="분석"/>
      <sheetName val="Segments"/>
      <sheetName val="17.2 P&amp;L MKTg"/>
      <sheetName val="가동_x0002__"/>
      <sheetName val="총괄내역서"/>
      <sheetName val="외화금융(97-03)"/>
      <sheetName val="CVT산정"/>
      <sheetName val="직원신상"/>
      <sheetName val="RDLEVLST"/>
      <sheetName val="XL4Poppy"/>
      <sheetName val="RHN"/>
      <sheetName val="engline"/>
      <sheetName val="진도현황"/>
      <sheetName val="생산"/>
      <sheetName val="5사남"/>
      <sheetName val="국가별9903"/>
      <sheetName val="완성차"/>
      <sheetName val="비교원가"/>
      <sheetName val="#가공비 변동 내역"/>
      <sheetName val="설원2"/>
      <sheetName val="설원1"/>
      <sheetName val="#재료비 변동 내역"/>
      <sheetName val="설원3"/>
      <sheetName val="변경내역"/>
      <sheetName val="존4"/>
      <sheetName val="군산공장추가구매"/>
      <sheetName val="JT3.0견적-구1"/>
      <sheetName val="계실5-1"/>
      <sheetName val="KKKKKKKK"/>
      <sheetName val="_x0000__x0000__x0000__x0000__x0000__x0000__x0000__x0000_"/>
      <sheetName val="차체부품 INS REPORT(갑)"/>
      <sheetName val="xxxxxx"/>
      <sheetName val="목록"/>
      <sheetName val="가동_x005f_x0002__x005f_x0000_"/>
      <sheetName val="AN43"/>
      <sheetName val="인원(라인별)"/>
      <sheetName val="월별손익"/>
      <sheetName val="대공종"/>
      <sheetName val="TOT"/>
      <sheetName val="조건 (A)"/>
      <sheetName val="소상 &quot;1&quot;"/>
      <sheetName val="일위(PN)"/>
      <sheetName val="남양시작동자105노65기1.3화1.2"/>
      <sheetName val="파일2"/>
      <sheetName val="파일2 (2)"/>
      <sheetName val="파일2 (3)"/>
      <sheetName val="제안서"/>
      <sheetName val="행정표준(1)"/>
      <sheetName val="행정표준(2)"/>
      <sheetName val="기계"/>
      <sheetName val="품검자료"/>
      <sheetName val="Worksheet"/>
      <sheetName val="Import"/>
      <sheetName val="01_SW"/>
      <sheetName val="계DATA"/>
      <sheetName val="6호기"/>
      <sheetName val="SHL"/>
      <sheetName val="N賃率-職"/>
      <sheetName val="CTEMCOST"/>
      <sheetName val="2_대외공문1"/>
      <sheetName val="가동_x005f_x0002__"/>
      <sheetName val="BBB"/>
      <sheetName val="Code Translation"/>
      <sheetName val="Input_Clients Lists"/>
      <sheetName val="의견종합서"/>
      <sheetName val="WEIGHT"/>
      <sheetName val="MOTO"/>
      <sheetName val="2.´ë?Ü°o1®"/>
      <sheetName val="개요"/>
      <sheetName val="품번별"/>
      <sheetName val="MX628EX"/>
      <sheetName val="표지★"/>
      <sheetName val="BASE"/>
      <sheetName val="플루엔 월평균 거래량 (2)"/>
      <sheetName val="의장34반"/>
      <sheetName val="의장2반 "/>
      <sheetName val="Financials "/>
      <sheetName val="3사분기"/>
      <sheetName val="R&amp;D"/>
      <sheetName val="D300726-1"/>
      <sheetName val="LIST"/>
      <sheetName val="기초"/>
      <sheetName val="내수1.8GL"/>
      <sheetName val="가동_x005f_x0002_"/>
      <sheetName val="Sheet2"/>
      <sheetName val="상용_mp"/>
      <sheetName val="이력"/>
      <sheetName val="FUEL_CHART"/>
      <sheetName val="분납 2"/>
      <sheetName val="세목별"/>
      <sheetName val="재질단가"/>
      <sheetName val="실DATA "/>
      <sheetName val="BND"/>
      <sheetName val="125PIECE"/>
      <sheetName val="Value "/>
      <sheetName val="생산전망"/>
      <sheetName val="3.일반사상"/>
      <sheetName val="일괄인쇄"/>
      <sheetName val="단가"/>
      <sheetName val="cv"/>
      <sheetName val="1xls"/>
      <sheetName val="2월"/>
      <sheetName val="경비공통"/>
      <sheetName val="수주단가"/>
      <sheetName val="설비사양서B-1"/>
      <sheetName val="Parm"/>
      <sheetName val="DE"/>
      <sheetName val="5.WIRE적용LIST"/>
      <sheetName val="성산"/>
      <sheetName val="비품"/>
      <sheetName val="첨부2"/>
      <sheetName val="1.2내수"/>
      <sheetName val="FUEL FILLER"/>
      <sheetName val="hmsim"/>
      <sheetName val="IO LIST"/>
      <sheetName val="단가표"/>
      <sheetName val="TABLE DB"/>
      <sheetName val="쌍용 data base"/>
      <sheetName val="금액내역서"/>
      <sheetName val="2_대외공문2"/>
      <sheetName val="drop down menu"/>
      <sheetName val="ﾁｮｺ停回数"/>
      <sheetName val="ﾁｮｺ停時間"/>
      <sheetName val="Ford Trends"/>
      <sheetName val="정산"/>
      <sheetName val="공용라이온-2"/>
      <sheetName val="Control Stock"/>
      <sheetName val="Arribos"/>
      <sheetName val="Wholesale"/>
      <sheetName val="Hoja1"/>
      <sheetName val="VIN"/>
      <sheetName val="Hoja3"/>
      <sheetName val="Hoja2"/>
      <sheetName val="Hoja4"/>
      <sheetName val="Hoja5"/>
      <sheetName val="Hoja7"/>
      <sheetName val="Hoja6"/>
      <sheetName val="전문품의"/>
      <sheetName val="구list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부품쌍용월별"/>
      <sheetName val="정비부품대우월별"/>
      <sheetName val="XGPROD"/>
      <sheetName val="Code"/>
      <sheetName val="98종합"/>
      <sheetName val="ROLL"/>
      <sheetName val="작업표준서(OIC)"/>
      <sheetName val="BAL(이력관리)"/>
      <sheetName val="시산표"/>
      <sheetName val="2차-PROTO-(1)"/>
      <sheetName val="가동_x005f_x005f_x005f_x0002__x005f_x005f_x005f_x0000_"/>
      <sheetName val="가동_x005f_x005f_x005f_x0002_"/>
      <sheetName val="_x005f_x0000__x005f_x0000__x005f_x0000__x005f_x0000__x0"/>
      <sheetName val="원본1"/>
      <sheetName val="11"/>
      <sheetName val="냉연"/>
      <sheetName val="계획표지"/>
      <sheetName val="목차"/>
      <sheetName val="96지원계획"/>
      <sheetName val="공진청"/>
      <sheetName val="업체분류"/>
      <sheetName val="지원일정"/>
      <sheetName val="신청현황(1)"/>
      <sheetName val="신청현황(2)"/>
      <sheetName val="96지원계획 (2)"/>
      <sheetName val="96지원계획 (3)"/>
      <sheetName val="연간계획"/>
      <sheetName val="GRAPH"/>
      <sheetName val="연간효과"/>
      <sheetName val="성과종합"/>
      <sheetName val="개선종합"/>
      <sheetName val="업체지원현황"/>
      <sheetName val="GRAPH작성례"/>
      <sheetName val="연간효과사례"/>
      <sheetName val="성과작성례"/>
      <sheetName val="개선종합례"/>
      <sheetName val="지원현황사례"/>
      <sheetName val="신청공문"/>
      <sheetName val="지도신청서"/>
      <sheetName val="공문송부업체"/>
      <sheetName val="별도투자가 있을때"/>
      <sheetName val="공통"/>
      <sheetName val="SAM (2)"/>
      <sheetName val="사진"/>
      <sheetName val="장비"/>
      <sheetName val="노무"/>
      <sheetName val="P.M 별"/>
      <sheetName val="예가표"/>
      <sheetName val="물류최종8월7"/>
      <sheetName val="RS#39000비교"/>
      <sheetName val="3. BSC NC ratio"/>
      <sheetName val="매출회전"/>
      <sheetName val="1.변경범위"/>
      <sheetName val="TCA"/>
      <sheetName val="부문인원3"/>
      <sheetName val="잉여처분"/>
      <sheetName val="6.1 Data"/>
      <sheetName val="MCT6"/>
      <sheetName val="主要成果指标管理 "/>
      <sheetName val="主要成果指标管理4"/>
      <sheetName val="이연배부"/>
      <sheetName val="추이도"/>
      <sheetName val="업체평가"/>
      <sheetName val="첨부4.3D기술평가서"/>
      <sheetName val="Invest"/>
      <sheetName val="N719(NC)"/>
      <sheetName val="20-Astra"/>
      <sheetName val="Export用"/>
      <sheetName val="S1"/>
      <sheetName val="S2"/>
      <sheetName val="S3"/>
      <sheetName val="S4"/>
      <sheetName val="S5"/>
      <sheetName val="S6"/>
      <sheetName val="EX"/>
      <sheetName val="Console"/>
      <sheetName val="Part"/>
      <sheetName val="Miscellaneous Breakdown"/>
      <sheetName val="차수"/>
      <sheetName val="수불5-2"/>
      <sheetName val="TUAS"/>
      <sheetName val="청산공사"/>
      <sheetName val="Category"/>
      <sheetName val="가동_x005f_x0002_?"/>
      <sheetName val="1.목표종합"/>
      <sheetName val="Settings"/>
      <sheetName val="만기"/>
      <sheetName val="Sheet3"/>
      <sheetName val="사진_x0008_시험실)"/>
      <sheetName val="8.원단위(원부,전력,LNS)"/>
      <sheetName val="00'미수"/>
      <sheetName val="5월17일"/>
      <sheetName val="UNIT"/>
      <sheetName val="주간기성"/>
      <sheetName val="영업2"/>
      <sheetName val="OD5000"/>
      <sheetName val="HISTORICAL"/>
      <sheetName val="FORECASTING"/>
      <sheetName val="IS-Mkt"/>
      <sheetName val="팀포상 반영 실적 Raw data(양식)"/>
      <sheetName val="종합"/>
      <sheetName val="数据"/>
      <sheetName val="A-A"/>
      <sheetName val="본부별팀별9911"/>
      <sheetName val="626TD(COLOR)"/>
      <sheetName val="BRAKE"/>
      <sheetName val="경영재무 (입력)"/>
      <sheetName val="생산현황 (입력)"/>
      <sheetName val="연구개발 (입력)"/>
      <sheetName val="일반현황 (입력)"/>
      <sheetName val="품질관리 (입력)"/>
      <sheetName val="SIMK"/>
      <sheetName val="Cond"/>
      <sheetName val="열간단조자동원가계산서"/>
      <sheetName val="이름"/>
      <sheetName val="B"/>
      <sheetName val="T진도"/>
      <sheetName val="比모듈조립비"/>
      <sheetName val="TITLE"/>
      <sheetName val="2014公司对比"/>
      <sheetName val="MATIZ"/>
      <sheetName val="Histogram"/>
      <sheetName val="analysis"/>
      <sheetName val="총"/>
      <sheetName val="윤영환"/>
      <sheetName val="외주현황.wq1"/>
      <sheetName val="LM 650b"/>
      <sheetName val="A0006538G"/>
      <sheetName val="100% and 25%~75% (2012~2017)"/>
      <sheetName val=" DN8 HEV LED모듈_투자비리스트_통합.xlsx"/>
      <sheetName val="기술제휴"/>
      <sheetName val="RM"/>
      <sheetName val="1)Code"/>
      <sheetName val="서울정비"/>
      <sheetName val="EXP-COST"/>
      <sheetName val="TOTAL LIST"/>
      <sheetName val="Price Range"/>
      <sheetName val="J150 승인진도관리 LIST"/>
      <sheetName val="MH_생산"/>
      <sheetName val="투자-국내2"/>
      <sheetName val="10월작업불량"/>
      <sheetName val="계정"/>
      <sheetName val="Macro1"/>
      <sheetName val="Z41,Z42 이외total"/>
      <sheetName val="series pricing"/>
      <sheetName val="WORK-SHEET"/>
      <sheetName val=" SR3차원단위 (3)"/>
      <sheetName val="CSM with CKD"/>
      <sheetName val="2_대외공문3"/>
      <sheetName val="Summary"/>
      <sheetName val="2010~2014計劃"/>
      <sheetName val="계산DATA입력"/>
      <sheetName val="계산정보"/>
      <sheetName val="SOURCE"/>
      <sheetName val="공수"/>
      <sheetName val="PN_ORDER"/>
      <sheetName val="▣ SEAT ASSY"/>
      <sheetName val="Summ"/>
      <sheetName val="ST"/>
      <sheetName val="2.´ë_Ü°o1®"/>
      <sheetName val="Flow"/>
      <sheetName val="Video TV Nal Escenario 1"/>
      <sheetName val="Video TV Nal Escenario 2"/>
      <sheetName val="Video TV Cable (ESC 1 Tradi)"/>
      <sheetName val="Video TV Cable (ESC 2 Aus+Trad)"/>
      <sheetName val="DIGITAL Escenario 1"/>
      <sheetName val="DIGITAL Escenario 2"/>
      <sheetName val="OOH Paraderos Escenario 1"/>
      <sheetName val="OOH Otros Escenario 1"/>
      <sheetName val="OOH Paraderos Escenario 2"/>
      <sheetName val="OOH Otros Escenario 2"/>
      <sheetName val="Video Pantallas DOOH"/>
      <sheetName val="Video Cine"/>
      <sheetName val="Publishing Prensa"/>
      <sheetName val="Publishing Revistas"/>
      <sheetName val="Audio off Line"/>
      <sheetName val="Publishing Digital"/>
      <sheetName val="Audio Digital"/>
      <sheetName val="Video Digital"/>
      <sheetName val="Unid. Espec. OnLine"/>
      <sheetName val="Unid. Espec. BTL"/>
      <sheetName val="Bitácora de Cambios"/>
      <sheetName val="Print Mail Aprobacion cliente"/>
      <sheetName val="Imagen Corporativa"/>
      <sheetName val="Listas Desplegables"/>
      <sheetName val="sundry"/>
      <sheetName val="BP2000 Month"/>
      <sheetName val="ECU_BOM"/>
      <sheetName val="OLDMAP"/>
      <sheetName val="H1-1"/>
      <sheetName val="90% PRST Worksheet"/>
      <sheetName val="X3ITEM(담당자별)"/>
      <sheetName val="비교원RD-S"/>
      <sheetName val="OEM 이의제기 종합"/>
      <sheetName val="체재비"/>
      <sheetName val="대전"/>
      <sheetName val="합계"/>
      <sheetName val="HP1AMLIST"/>
      <sheetName val="EA0M"/>
      <sheetName val="검기갑지"/>
      <sheetName val="교육계획"/>
      <sheetName val="A"/>
      <sheetName val="2_대문"/>
      <sheetName val="1_POSITIONING"/>
      <sheetName val="아중동_종합"/>
      <sheetName val="full_(2)"/>
      <sheetName val="2_외공문"/>
      <sheetName val="1~3월_지시사항"/>
      <sheetName val="24_냉각실용添1"/>
      <sheetName val="_BOOST_TV"/>
      <sheetName val="2_____1"/>
      <sheetName val="2_대왨공문"/>
      <sheetName val="가동"/>
      <sheetName val="DBL_LPG시험"/>
      <sheetName val="alc_code"/>
      <sheetName val="진행_DATA_(2)"/>
      <sheetName val="#가공비_변동_내역"/>
      <sheetName val="#재료비_변동_내역"/>
      <sheetName val="전체내역_(2)"/>
      <sheetName val="2_대문1"/>
      <sheetName val="1_POSITIONING1"/>
      <sheetName val="아중동_종합1"/>
      <sheetName val="full_(2)1"/>
      <sheetName val="2_외공문1"/>
      <sheetName val="1~3월_지시사항1"/>
      <sheetName val="24_냉각실용添11"/>
      <sheetName val="_BOOST_TV1"/>
      <sheetName val="2_____2"/>
      <sheetName val="2_대왨공문1"/>
      <sheetName val="DBL_LPG시험1"/>
      <sheetName val="alc_code1"/>
      <sheetName val="진행_DATA_(2)1"/>
      <sheetName val="#가공비_변동_내역1"/>
      <sheetName val="#재료비_변동_내역1"/>
      <sheetName val="전체내역_(2)1"/>
      <sheetName val="플루엔_월평균_거래량_(2)"/>
      <sheetName val="Financials_"/>
      <sheetName val="7_(2)"/>
      <sheetName val="PRESUPUESTO_VENTAS"/>
      <sheetName val="가동?"/>
      <sheetName val="17_2_P&amp;L_MKTg"/>
      <sheetName val="가동_"/>
      <sheetName val="파일2_(2)"/>
      <sheetName val="파일2_(3)"/>
      <sheetName val="분납_2"/>
      <sheetName val="실DATA_"/>
      <sheetName val="조건_(A)"/>
      <sheetName val="소상_&quot;1&quot;"/>
      <sheetName val="남양시작동자105노65기1_3화1_2"/>
      <sheetName val="Input_Clients_Lists"/>
      <sheetName val="JT3_0견적-구1"/>
      <sheetName val="의장2반_"/>
      <sheetName val="차체부품_INS_REPORT(갑)"/>
      <sheetName val="별도투자가_있을때"/>
      <sheetName val="3_일반사상"/>
      <sheetName val="2_대문2"/>
      <sheetName val="1_POSITIONING2"/>
      <sheetName val="아중동_종합2"/>
      <sheetName val="full_(2)2"/>
      <sheetName val="2_외공문2"/>
      <sheetName val="1~3월_지시사항2"/>
      <sheetName val="24_냉각실용添12"/>
      <sheetName val="_BOOST_TV2"/>
      <sheetName val="2_____3"/>
      <sheetName val="2_대왨공문2"/>
      <sheetName val="DBL_LPG시험2"/>
      <sheetName val="alc_code2"/>
      <sheetName val="진행_DATA_(2)2"/>
      <sheetName val="#가공비_변동_내역2"/>
      <sheetName val="#재료비_변동_내역2"/>
      <sheetName val="전체내역_(2)2"/>
      <sheetName val="종합장"/>
      <sheetName val="초기화면"/>
      <sheetName val="2_대외공문4"/>
      <sheetName val="Value_"/>
      <sheetName val="Code_Translation"/>
      <sheetName val="5_WIRE적용LIST"/>
      <sheetName val="Ford_Trends"/>
      <sheetName val="2_´ë?Ü°o1®"/>
      <sheetName val="내수1_8GL"/>
      <sheetName val="1_2내수"/>
      <sheetName val="FUEL_FILLER"/>
      <sheetName val="IO_LIST"/>
      <sheetName val="TABLE_DB"/>
      <sheetName val="쌍용_data_base"/>
      <sheetName val="2_대외공문5"/>
      <sheetName val="JT3_0견적-구11"/>
      <sheetName val="7_(2)1"/>
      <sheetName val="PRESUPUESTO_VENTAS1"/>
      <sheetName val="17_2_P&amp;L_MKTg1"/>
      <sheetName val="Financials_1"/>
      <sheetName val="플루엔_월평균_거래량_(2)1"/>
      <sheetName val="Value_1"/>
      <sheetName val="조건_(A)1"/>
      <sheetName val="소상_&quot;1&quot;1"/>
      <sheetName val="남양시작동자105노65기1_3화1_21"/>
      <sheetName val="파일2_(2)1"/>
      <sheetName val="파일2_(3)1"/>
      <sheetName val="차체부품_INS_REPORT(갑)1"/>
      <sheetName val="Code_Translation1"/>
      <sheetName val="Input_Clients_Lists1"/>
      <sheetName val="의장2반_1"/>
      <sheetName val="분납_21"/>
      <sheetName val="3_일반사상1"/>
      <sheetName val="실DATA_1"/>
      <sheetName val="5_WIRE적용LIST1"/>
      <sheetName val="Ford_Trends1"/>
      <sheetName val="2_´ë?Ü°o1®1"/>
      <sheetName val="내수1_8GL1"/>
      <sheetName val="1_2내수1"/>
      <sheetName val="FUEL_FILLER1"/>
      <sheetName val="별도투자가_있을때1"/>
      <sheetName val="IO_LIST1"/>
      <sheetName val="TABLE_DB1"/>
      <sheetName val="쌍용_data_base1"/>
      <sheetName val="갑지(추정)"/>
      <sheetName val="코드표"/>
      <sheetName val="S50 "/>
      <sheetName val="00년거래처별실적"/>
      <sheetName val="BOX ASSY"/>
      <sheetName val="Sale &amp; Inventory"/>
      <sheetName val="Ingave"/>
      <sheetName val="Sub_F_up"/>
      <sheetName val="참고"/>
      <sheetName val="CD-실적"/>
      <sheetName val="RD제품개발툤자비(매가)"/>
      <sheetName val="3.9±0.05 C2"/>
      <sheetName val="PCB 재질단가 검토"/>
      <sheetName val="남미시동성관련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Residual Value"/>
      <sheetName val="Costos PI"/>
      <sheetName val="EvaNegFLOTA"/>
      <sheetName val="LP"/>
      <sheetName val="Bonos BV"/>
      <sheetName val="Margins"/>
      <sheetName val="IONIQ"/>
      <sheetName val="HA Eon"/>
      <sheetName val="PC Eon"/>
      <sheetName val="I-10 5DR"/>
      <sheetName val="PC I-10 5DR"/>
      <sheetName val="I-10 4DR"/>
      <sheetName val="PC I-10 4DR"/>
      <sheetName val="Accent 5DR"/>
      <sheetName val="PC Accent 5DR"/>
      <sheetName val="Accent 4DR"/>
      <sheetName val="PC Accent 4DR"/>
      <sheetName val="I-20 ACTIVE"/>
      <sheetName val="PC I-20 ACTIVE"/>
      <sheetName val="Elantra AD"/>
      <sheetName val="PC Elantra AD"/>
      <sheetName val="I-30 GD"/>
      <sheetName val="PC I-30 GD"/>
      <sheetName val="Veloster"/>
      <sheetName val="PC Veloster"/>
      <sheetName val="Sonata LF"/>
      <sheetName val="Azera HG"/>
      <sheetName val="Genesis Sedan"/>
      <sheetName val="Equus"/>
      <sheetName val="Creta GS"/>
      <sheetName val="PC Creta GS"/>
      <sheetName val="Tucson TL"/>
      <sheetName val="PC Tucson TL"/>
      <sheetName val="Santa Fe DM"/>
      <sheetName val="PC Santa Fe DM"/>
      <sheetName val="Grand Santa Fe NC"/>
      <sheetName val="PC Grand Santa Fe"/>
      <sheetName val="New H-1 Furgon"/>
      <sheetName val="PC New H-1 FURGON"/>
      <sheetName val="New H-1 Minibus"/>
      <sheetName val="PC New H-1 MINIBUS"/>
      <sheetName val="HR Porter"/>
      <sheetName val="PC HR Porter"/>
      <sheetName val="Hoja3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Summary"/>
      <sheetName val="Guideline"/>
      <sheetName val="#Currency"/>
      <sheetName val="#Subsidiary Code"/>
      <sheetName val="# Model Code"/>
      <sheetName val="#CarModel"/>
      <sheetName val="#MarketingCode"/>
      <sheetName val="#SubCode"/>
      <sheetName val="Price Structure(Summar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7">
          <cell r="E57">
            <v>680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D5">
            <v>10</v>
          </cell>
        </row>
        <row r="17">
          <cell r="D17">
            <v>20</v>
          </cell>
        </row>
        <row r="18">
          <cell r="D18">
            <v>300</v>
          </cell>
        </row>
        <row r="112">
          <cell r="D112">
            <v>150</v>
          </cell>
        </row>
        <row r="159">
          <cell r="D159">
            <v>50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3">
          <cell r="C3" t="str">
            <v>E. Title(Project)</v>
          </cell>
          <cell r="D3" t="str">
            <v>DTS Code</v>
          </cell>
        </row>
        <row r="4">
          <cell r="D4" t="str">
            <v>A5</v>
          </cell>
        </row>
        <row r="5">
          <cell r="D5" t="str">
            <v>A6</v>
          </cell>
        </row>
        <row r="6">
          <cell r="D6" t="str">
            <v>AA</v>
          </cell>
        </row>
        <row r="7">
          <cell r="D7" t="str">
            <v>AB</v>
          </cell>
        </row>
        <row r="8">
          <cell r="D8" t="str">
            <v>AC</v>
          </cell>
        </row>
        <row r="9">
          <cell r="D9" t="str">
            <v>AE</v>
          </cell>
        </row>
        <row r="10">
          <cell r="D10" t="str">
            <v>AG</v>
          </cell>
        </row>
        <row r="11">
          <cell r="D11" t="str">
            <v>AH</v>
          </cell>
        </row>
        <row r="12">
          <cell r="D12" t="str">
            <v>AK</v>
          </cell>
        </row>
        <row r="13">
          <cell r="D13" t="str">
            <v>AL</v>
          </cell>
        </row>
        <row r="14">
          <cell r="D14" t="str">
            <v>AM</v>
          </cell>
        </row>
        <row r="15">
          <cell r="D15" t="str">
            <v>AN</v>
          </cell>
        </row>
        <row r="16">
          <cell r="D16" t="str">
            <v>AW</v>
          </cell>
        </row>
        <row r="17">
          <cell r="D17" t="str">
            <v>B1</v>
          </cell>
        </row>
        <row r="18">
          <cell r="D18" t="str">
            <v>B3</v>
          </cell>
        </row>
        <row r="19">
          <cell r="D19" t="str">
            <v>B4</v>
          </cell>
        </row>
        <row r="20">
          <cell r="D20" t="str">
            <v>B8</v>
          </cell>
        </row>
        <row r="21">
          <cell r="D21" t="str">
            <v>B9</v>
          </cell>
        </row>
        <row r="22">
          <cell r="D22" t="str">
            <v>BA</v>
          </cell>
        </row>
        <row r="23">
          <cell r="D23" t="str">
            <v>BB</v>
          </cell>
        </row>
        <row r="24">
          <cell r="D24" t="str">
            <v>BD</v>
          </cell>
        </row>
        <row r="25">
          <cell r="D25" t="str">
            <v>BE</v>
          </cell>
        </row>
        <row r="26">
          <cell r="D26" t="str">
            <v>BG</v>
          </cell>
        </row>
        <row r="27">
          <cell r="D27" t="str">
            <v>BH</v>
          </cell>
        </row>
        <row r="28">
          <cell r="D28" t="str">
            <v>BJ</v>
          </cell>
        </row>
        <row r="29">
          <cell r="D29" t="str">
            <v>BL</v>
          </cell>
        </row>
        <row r="30">
          <cell r="D30" t="str">
            <v>BM</v>
          </cell>
        </row>
        <row r="31">
          <cell r="D31" t="str">
            <v>BP</v>
          </cell>
        </row>
        <row r="32">
          <cell r="D32" t="str">
            <v>BX</v>
          </cell>
        </row>
        <row r="33">
          <cell r="D33" t="str">
            <v>BY</v>
          </cell>
        </row>
        <row r="34">
          <cell r="D34" t="str">
            <v>BZ</v>
          </cell>
        </row>
        <row r="35">
          <cell r="D35" t="str">
            <v>C1</v>
          </cell>
        </row>
        <row r="36">
          <cell r="D36" t="str">
            <v>C2</v>
          </cell>
        </row>
        <row r="37">
          <cell r="D37" t="str">
            <v>C7</v>
          </cell>
        </row>
        <row r="38">
          <cell r="D38" t="str">
            <v>C8</v>
          </cell>
        </row>
        <row r="39">
          <cell r="D39" t="str">
            <v>C9</v>
          </cell>
        </row>
        <row r="40">
          <cell r="D40" t="str">
            <v>CA</v>
          </cell>
        </row>
        <row r="41">
          <cell r="D41" t="str">
            <v>CB</v>
          </cell>
        </row>
        <row r="42">
          <cell r="D42" t="str">
            <v>CE</v>
          </cell>
        </row>
        <row r="43">
          <cell r="D43" t="str">
            <v>CF</v>
          </cell>
        </row>
        <row r="44">
          <cell r="D44" t="str">
            <v>CG</v>
          </cell>
        </row>
        <row r="45">
          <cell r="D45" t="str">
            <v>CH</v>
          </cell>
        </row>
        <row r="46">
          <cell r="D46" t="str">
            <v>CM</v>
          </cell>
        </row>
        <row r="47">
          <cell r="D47" t="str">
            <v>CN</v>
          </cell>
        </row>
        <row r="48">
          <cell r="D48" t="str">
            <v>CP</v>
          </cell>
        </row>
        <row r="49">
          <cell r="D49" t="str">
            <v>CR</v>
          </cell>
        </row>
        <row r="50">
          <cell r="D50" t="str">
            <v>CRS</v>
          </cell>
        </row>
        <row r="51">
          <cell r="D51" t="str">
            <v>CW</v>
          </cell>
        </row>
        <row r="52">
          <cell r="D52" t="str">
            <v>DA</v>
          </cell>
        </row>
        <row r="53">
          <cell r="D53" t="str">
            <v>DB</v>
          </cell>
        </row>
        <row r="54">
          <cell r="D54" t="str">
            <v>DC</v>
          </cell>
        </row>
        <row r="55">
          <cell r="D55" t="str">
            <v>DF</v>
          </cell>
        </row>
        <row r="56">
          <cell r="D56" t="str">
            <v>DK</v>
          </cell>
        </row>
        <row r="57">
          <cell r="D57" t="str">
            <v>DM</v>
          </cell>
        </row>
        <row r="58">
          <cell r="D58" t="str">
            <v>DP</v>
          </cell>
        </row>
        <row r="59">
          <cell r="D59" t="str">
            <v>DR</v>
          </cell>
        </row>
        <row r="60">
          <cell r="D60" t="str">
            <v>DR</v>
          </cell>
        </row>
        <row r="61">
          <cell r="D61" t="str">
            <v>DZ</v>
          </cell>
        </row>
        <row r="62">
          <cell r="D62" t="str">
            <v>EA</v>
          </cell>
        </row>
        <row r="63">
          <cell r="D63" t="str">
            <v>EB</v>
          </cell>
        </row>
        <row r="64">
          <cell r="D64" t="str">
            <v>EC</v>
          </cell>
        </row>
        <row r="65">
          <cell r="D65" t="str">
            <v>ED</v>
          </cell>
        </row>
        <row r="66">
          <cell r="D66" t="str">
            <v>EE</v>
          </cell>
        </row>
        <row r="67">
          <cell r="D67" t="str">
            <v>EF</v>
          </cell>
        </row>
        <row r="68">
          <cell r="D68" t="str">
            <v>EJ</v>
          </cell>
        </row>
        <row r="69">
          <cell r="D69" t="str">
            <v>EK</v>
          </cell>
        </row>
        <row r="70">
          <cell r="D70" t="str">
            <v>EL</v>
          </cell>
        </row>
        <row r="71">
          <cell r="D71" t="str">
            <v>EM</v>
          </cell>
        </row>
        <row r="72">
          <cell r="D72" t="str">
            <v>EP</v>
          </cell>
        </row>
        <row r="73">
          <cell r="D73" t="str">
            <v>ER</v>
          </cell>
        </row>
        <row r="74">
          <cell r="D74" t="str">
            <v>ES</v>
          </cell>
        </row>
        <row r="75">
          <cell r="D75" t="str">
            <v>ET</v>
          </cell>
        </row>
        <row r="76">
          <cell r="D76" t="str">
            <v>EV</v>
          </cell>
        </row>
        <row r="77">
          <cell r="D77" t="str">
            <v>EW</v>
          </cell>
        </row>
        <row r="78">
          <cell r="D78" t="str">
            <v>EZ</v>
          </cell>
        </row>
        <row r="79">
          <cell r="D79" t="str">
            <v>F7</v>
          </cell>
        </row>
        <row r="80">
          <cell r="D80" t="str">
            <v>GA</v>
          </cell>
        </row>
        <row r="81">
          <cell r="D81" t="str">
            <v>GC</v>
          </cell>
        </row>
        <row r="82">
          <cell r="D82" t="str">
            <v>GD</v>
          </cell>
        </row>
        <row r="83">
          <cell r="D83" t="str">
            <v>GE</v>
          </cell>
        </row>
        <row r="84">
          <cell r="D84" t="str">
            <v>GF</v>
          </cell>
        </row>
        <row r="85">
          <cell r="D85" t="str">
            <v>GS</v>
          </cell>
        </row>
        <row r="86">
          <cell r="D86" t="str">
            <v>HA</v>
          </cell>
        </row>
        <row r="87">
          <cell r="D87" t="str">
            <v>HB</v>
          </cell>
        </row>
        <row r="88">
          <cell r="D88" t="str">
            <v>HE</v>
          </cell>
        </row>
        <row r="89">
          <cell r="D89" t="str">
            <v>HG</v>
          </cell>
        </row>
        <row r="90">
          <cell r="D90" t="str">
            <v>IA</v>
          </cell>
        </row>
        <row r="91">
          <cell r="D91" t="str">
            <v>IC</v>
          </cell>
        </row>
        <row r="92">
          <cell r="D92" t="str">
            <v>ID</v>
          </cell>
        </row>
        <row r="93">
          <cell r="D93" t="str">
            <v>IJ</v>
          </cell>
        </row>
        <row r="94">
          <cell r="D94" t="str">
            <v>IK</v>
          </cell>
        </row>
        <row r="95">
          <cell r="D95" t="str">
            <v>IL</v>
          </cell>
        </row>
        <row r="96">
          <cell r="D96" t="str">
            <v>IN</v>
          </cell>
        </row>
        <row r="97">
          <cell r="D97" t="str">
            <v>IR</v>
          </cell>
        </row>
        <row r="98">
          <cell r="D98" t="str">
            <v>IT</v>
          </cell>
        </row>
        <row r="99">
          <cell r="D99" t="str">
            <v>ITS</v>
          </cell>
        </row>
        <row r="100">
          <cell r="D100" t="str">
            <v>IV</v>
          </cell>
        </row>
        <row r="101">
          <cell r="D101" t="str">
            <v>IY</v>
          </cell>
        </row>
        <row r="102">
          <cell r="D102" t="str">
            <v>IZ</v>
          </cell>
        </row>
        <row r="103">
          <cell r="D103" t="str">
            <v>JC</v>
          </cell>
        </row>
        <row r="104">
          <cell r="D104" t="str">
            <v>JD</v>
          </cell>
        </row>
        <row r="105">
          <cell r="D105" t="str">
            <v>SB</v>
          </cell>
        </row>
        <row r="106">
          <cell r="D106" t="str">
            <v>SD</v>
          </cell>
        </row>
        <row r="107">
          <cell r="D107" t="str">
            <v>TC</v>
          </cell>
        </row>
        <row r="108">
          <cell r="D108" t="str">
            <v>TE</v>
          </cell>
        </row>
        <row r="109">
          <cell r="D109" t="str">
            <v>TM</v>
          </cell>
        </row>
        <row r="110">
          <cell r="D110" t="str">
            <v>TV</v>
          </cell>
        </row>
        <row r="111">
          <cell r="D111">
            <v>0</v>
          </cell>
        </row>
        <row r="112">
          <cell r="D112" t="str">
            <v>01</v>
          </cell>
        </row>
        <row r="113">
          <cell r="D113" t="str">
            <v>02</v>
          </cell>
        </row>
        <row r="114">
          <cell r="D114" t="str">
            <v>03</v>
          </cell>
        </row>
      </sheetData>
      <sheetData sheetId="61">
        <row r="3">
          <cell r="B3" t="str">
            <v>DTS Code</v>
          </cell>
          <cell r="C3" t="str">
            <v>Group</v>
          </cell>
        </row>
        <row r="4">
          <cell r="C4" t="str">
            <v>ADV</v>
          </cell>
        </row>
        <row r="5">
          <cell r="C5" t="str">
            <v>ADV</v>
          </cell>
        </row>
        <row r="6">
          <cell r="C6" t="str">
            <v>ADV</v>
          </cell>
        </row>
        <row r="7">
          <cell r="C7" t="str">
            <v>ADV</v>
          </cell>
        </row>
        <row r="8">
          <cell r="C8" t="str">
            <v>ADV</v>
          </cell>
        </row>
        <row r="9">
          <cell r="C9" t="str">
            <v>ADV</v>
          </cell>
        </row>
        <row r="10">
          <cell r="C10" t="str">
            <v>ADV</v>
          </cell>
        </row>
        <row r="11">
          <cell r="C11" t="str">
            <v>ADV</v>
          </cell>
        </row>
        <row r="12">
          <cell r="C12" t="str">
            <v>ADV</v>
          </cell>
        </row>
        <row r="13">
          <cell r="C13" t="str">
            <v>ADV</v>
          </cell>
        </row>
        <row r="14">
          <cell r="C14" t="str">
            <v>BTL</v>
          </cell>
        </row>
        <row r="15">
          <cell r="C15" t="str">
            <v>BTL</v>
          </cell>
        </row>
        <row r="16">
          <cell r="C16" t="str">
            <v>BTL</v>
          </cell>
        </row>
        <row r="17">
          <cell r="C17" t="str">
            <v>BTL</v>
          </cell>
        </row>
        <row r="18">
          <cell r="C18" t="str">
            <v>BTL</v>
          </cell>
        </row>
        <row r="19">
          <cell r="C19" t="str">
            <v>BTL</v>
          </cell>
        </row>
        <row r="20">
          <cell r="C20" t="str">
            <v>BTL</v>
          </cell>
        </row>
        <row r="21">
          <cell r="C21" t="str">
            <v>BTL</v>
          </cell>
        </row>
        <row r="22">
          <cell r="C22" t="str">
            <v>BTL</v>
          </cell>
        </row>
        <row r="23">
          <cell r="C23" t="str">
            <v>A/B</v>
          </cell>
        </row>
        <row r="24">
          <cell r="C24" t="str">
            <v>A/B</v>
          </cell>
        </row>
        <row r="25">
          <cell r="C25" t="str">
            <v>A/B</v>
          </cell>
        </row>
        <row r="26">
          <cell r="C26" t="str">
            <v>ADV</v>
          </cell>
        </row>
        <row r="27">
          <cell r="C27" t="str">
            <v>ADV</v>
          </cell>
        </row>
        <row r="28">
          <cell r="C28" t="str">
            <v>ADV</v>
          </cell>
        </row>
        <row r="29">
          <cell r="C29" t="str">
            <v>ADV</v>
          </cell>
        </row>
        <row r="30">
          <cell r="C30" t="str">
            <v>DLC</v>
          </cell>
        </row>
        <row r="31">
          <cell r="C31" t="str">
            <v>DLC</v>
          </cell>
        </row>
        <row r="32">
          <cell r="C32" t="str">
            <v>DLC</v>
          </cell>
        </row>
        <row r="33">
          <cell r="C33" t="str">
            <v>ADV</v>
          </cell>
        </row>
        <row r="34">
          <cell r="C34" t="str">
            <v>ADV</v>
          </cell>
        </row>
        <row r="35">
          <cell r="C35" t="str">
            <v>BTL</v>
          </cell>
        </row>
        <row r="36">
          <cell r="C36" t="str">
            <v>A/B</v>
          </cell>
        </row>
        <row r="37">
          <cell r="C37" t="str">
            <v>TOT</v>
          </cell>
        </row>
        <row r="38">
          <cell r="C38" t="str">
            <v>TOT</v>
          </cell>
        </row>
        <row r="39">
          <cell r="C39" t="str">
            <v>TOT</v>
          </cell>
        </row>
        <row r="40">
          <cell r="C40" t="str">
            <v>DLC</v>
          </cell>
        </row>
      </sheetData>
      <sheetData sheetId="62">
        <row r="3">
          <cell r="G3" t="str">
            <v>Name</v>
          </cell>
          <cell r="N3" t="str">
            <v>No</v>
          </cell>
          <cell r="O3" t="str">
            <v>Cur.</v>
          </cell>
        </row>
        <row r="4">
          <cell r="G4" t="str">
            <v>HMA</v>
          </cell>
          <cell r="O4" t="str">
            <v>USD</v>
          </cell>
        </row>
        <row r="5">
          <cell r="G5" t="str">
            <v>HAC</v>
          </cell>
          <cell r="O5" t="str">
            <v>EUR</v>
          </cell>
        </row>
        <row r="6">
          <cell r="G6" t="str">
            <v>HMUK</v>
          </cell>
          <cell r="O6" t="str">
            <v>GBP</v>
          </cell>
        </row>
        <row r="7">
          <cell r="G7" t="str">
            <v>HMES</v>
          </cell>
          <cell r="O7" t="str">
            <v>CAD</v>
          </cell>
        </row>
        <row r="8">
          <cell r="G8" t="str">
            <v>HMCI</v>
          </cell>
          <cell r="O8" t="str">
            <v>AUD</v>
          </cell>
        </row>
        <row r="9">
          <cell r="G9" t="str">
            <v>HMCZ</v>
          </cell>
          <cell r="O9" t="str">
            <v>CNY</v>
          </cell>
        </row>
        <row r="10">
          <cell r="G10" t="str">
            <v>HMCIS</v>
          </cell>
          <cell r="O10" t="str">
            <v>TRY</v>
          </cell>
        </row>
        <row r="11">
          <cell r="G11" t="str">
            <v>HAOS</v>
          </cell>
          <cell r="O11" t="str">
            <v>NOK</v>
          </cell>
        </row>
        <row r="12">
          <cell r="G12" t="str">
            <v>BHMC</v>
          </cell>
          <cell r="O12" t="str">
            <v>PLN</v>
          </cell>
        </row>
        <row r="13">
          <cell r="G13" t="str">
            <v>HMI</v>
          </cell>
          <cell r="O13" t="str">
            <v>INR</v>
          </cell>
        </row>
        <row r="14">
          <cell r="G14" t="str">
            <v>HMP</v>
          </cell>
          <cell r="O14" t="str">
            <v>RUB</v>
          </cell>
        </row>
        <row r="15">
          <cell r="G15" t="str">
            <v>HMD</v>
          </cell>
          <cell r="O15" t="str">
            <v>CZK</v>
          </cell>
        </row>
        <row r="16">
          <cell r="G16" t="str">
            <v>HMF</v>
          </cell>
          <cell r="O16" t="str">
            <v>BRL</v>
          </cell>
        </row>
        <row r="17">
          <cell r="G17" t="str">
            <v>HMGC</v>
          </cell>
          <cell r="O17" t="str">
            <v>CHF</v>
          </cell>
        </row>
        <row r="18">
          <cell r="G18" t="str">
            <v>HMB</v>
          </cell>
          <cell r="O18" t="str">
            <v>SGD</v>
          </cell>
        </row>
        <row r="19">
          <cell r="G19" t="str">
            <v>HMCA</v>
          </cell>
          <cell r="O19" t="str">
            <v>JPY</v>
          </cell>
        </row>
        <row r="20">
          <cell r="G20" t="str">
            <v>HMM</v>
          </cell>
          <cell r="O20" t="str">
            <v>KRW</v>
          </cell>
        </row>
        <row r="21">
          <cell r="G21" t="str">
            <v>HMNL</v>
          </cell>
        </row>
      </sheetData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xportMetadata"/>
      <sheetName val="Viajes Nacionales cc6199"/>
      <sheetName val="Viajes Internacionales cc6199"/>
      <sheetName val="Servicios Profesionales 6199"/>
      <sheetName val="class"/>
      <sheetName val="Cecos"/>
      <sheetName val="CC A PRESUPUESTAR"/>
      <sheetName val="SERV. PROF. REAL VS PPTO 2013"/>
      <sheetName val="VIAJES REAL VS PPTO 2013"/>
      <sheetName val="534210 SERV. PROF."/>
      <sheetName val="Viajes_Nacionales_cc6199"/>
      <sheetName val="Viajes_Internacionales_cc6199"/>
      <sheetName val="Servicios_Profesionales_6199"/>
      <sheetName val="CC_A_PRESUPUESTAR"/>
      <sheetName val="SERV__PROF__REAL_VS_PPTO_2013"/>
      <sheetName val="VIAJES_REAL_VS_PPTO_2013"/>
      <sheetName val="534210_SERV__PROF_"/>
      <sheetName val="LP 10-19"/>
      <sheetName val="Comisiones 10-19"/>
      <sheetName val="Bonos BV 10-19 Retail"/>
      <sheetName val="LP 10 con Códigos"/>
      <sheetName val="Comparación con LP anterior"/>
      <sheetName val="Base LP"/>
    </sheetNames>
    <sheetDataSet>
      <sheetData sheetId="0"/>
      <sheetData sheetId="1"/>
      <sheetData sheetId="2"/>
      <sheetData sheetId="3"/>
      <sheetData sheetId="4">
        <row r="1">
          <cell r="M1" t="str">
            <v>Cargos</v>
          </cell>
        </row>
        <row r="2">
          <cell r="A2" t="str">
            <v>Presidencia</v>
          </cell>
          <cell r="E2" t="str">
            <v>USA</v>
          </cell>
          <cell r="G2" t="str">
            <v>Business</v>
          </cell>
          <cell r="M2" t="str">
            <v>Administrador de Activos de TI</v>
          </cell>
        </row>
        <row r="3">
          <cell r="A3" t="str">
            <v>Vice Presidencia</v>
          </cell>
          <cell r="E3" t="str">
            <v>PERU</v>
          </cell>
          <cell r="G3" t="str">
            <v>Economic</v>
          </cell>
          <cell r="M3" t="str">
            <v>Administrador de Bases de Datos</v>
          </cell>
        </row>
        <row r="4">
          <cell r="A4" t="str">
            <v>Gerencia</v>
          </cell>
          <cell r="E4" t="str">
            <v>EUROPA</v>
          </cell>
          <cell r="M4" t="str">
            <v>Administrador de Seguros</v>
          </cell>
        </row>
        <row r="5">
          <cell r="A5" t="str">
            <v>Ejecutivo</v>
          </cell>
          <cell r="E5" t="str">
            <v>CHINA</v>
          </cell>
          <cell r="M5" t="str">
            <v>Administrador de Sistemas Cars</v>
          </cell>
        </row>
        <row r="6">
          <cell r="A6" t="str">
            <v>Invitado</v>
          </cell>
          <cell r="E6" t="str">
            <v>INDIA</v>
          </cell>
          <cell r="M6" t="str">
            <v>Administrativo</v>
          </cell>
        </row>
        <row r="7">
          <cell r="E7" t="str">
            <v>COREA</v>
          </cell>
          <cell r="M7" t="str">
            <v>Administrativo Comercio Exterior</v>
          </cell>
        </row>
        <row r="8">
          <cell r="E8" t="str">
            <v>BRASIL</v>
          </cell>
          <cell r="M8" t="str">
            <v>Administrativo Contable</v>
          </cell>
        </row>
        <row r="9">
          <cell r="E9" t="str">
            <v>URUGUAY</v>
          </cell>
          <cell r="M9" t="str">
            <v>Administrativo de Bodega</v>
          </cell>
        </row>
        <row r="10">
          <cell r="E10" t="str">
            <v>GUATEMALA</v>
          </cell>
          <cell r="M10" t="str">
            <v>Administrativo de Operaciones</v>
          </cell>
        </row>
        <row r="11">
          <cell r="E11" t="str">
            <v>SALVADOR</v>
          </cell>
          <cell r="M11" t="str">
            <v>Administrativo de Pre-Entrega</v>
          </cell>
        </row>
        <row r="12">
          <cell r="E12" t="str">
            <v>COSTA RICA</v>
          </cell>
          <cell r="M12" t="str">
            <v>Administrativo de Repuestos</v>
          </cell>
        </row>
        <row r="13">
          <cell r="E13" t="str">
            <v>PANAMA</v>
          </cell>
          <cell r="M13" t="str">
            <v>Administrativo de Servicio</v>
          </cell>
        </row>
        <row r="14">
          <cell r="M14" t="str">
            <v>Administrativo de Servicio Técnico</v>
          </cell>
        </row>
        <row r="15">
          <cell r="M15" t="str">
            <v>Administrativo de Tasación</v>
          </cell>
        </row>
        <row r="16">
          <cell r="M16" t="str">
            <v>Administrativo de Ventas</v>
          </cell>
        </row>
        <row r="17">
          <cell r="M17" t="str">
            <v>Administrativo Desabolladura y Pintu</v>
          </cell>
        </row>
        <row r="18">
          <cell r="M18" t="str">
            <v>Administrativo Infraestructura</v>
          </cell>
        </row>
        <row r="19">
          <cell r="M19" t="str">
            <v>Alineador Certificado</v>
          </cell>
        </row>
        <row r="20">
          <cell r="M20" t="str">
            <v>Alineador Experto I</v>
          </cell>
        </row>
        <row r="21">
          <cell r="M21" t="str">
            <v>Analista Compras e Ingresos</v>
          </cell>
        </row>
        <row r="22">
          <cell r="M22" t="str">
            <v>Analista Contable</v>
          </cell>
        </row>
        <row r="23">
          <cell r="M23" t="str">
            <v>Analista de Comercio Exterior</v>
          </cell>
        </row>
        <row r="24">
          <cell r="M24" t="str">
            <v>Analista de Cuentas y Garantía</v>
          </cell>
        </row>
        <row r="25">
          <cell r="M25" t="str">
            <v>Analista de Desarrollo</v>
          </cell>
        </row>
        <row r="26">
          <cell r="M26" t="str">
            <v>Analista de Estudios</v>
          </cell>
        </row>
        <row r="27">
          <cell r="M27" t="str">
            <v>Analista de Garantía</v>
          </cell>
        </row>
        <row r="28">
          <cell r="M28" t="str">
            <v>Analista de Gestión</v>
          </cell>
        </row>
        <row r="29">
          <cell r="M29" t="str">
            <v>Analista de Gestión Retail</v>
          </cell>
        </row>
        <row r="30">
          <cell r="M30" t="str">
            <v>Analista de Inventario</v>
          </cell>
        </row>
        <row r="31">
          <cell r="M31" t="str">
            <v>Analista de Negocios</v>
          </cell>
        </row>
        <row r="32">
          <cell r="M32" t="str">
            <v>Analista de Operaciones</v>
          </cell>
        </row>
        <row r="33">
          <cell r="M33" t="str">
            <v>Analista de Remuneraciones</v>
          </cell>
        </row>
        <row r="34">
          <cell r="M34" t="str">
            <v>Analista de Repuestos</v>
          </cell>
        </row>
        <row r="35">
          <cell r="M35" t="str">
            <v>Analista de Repuestos de Motos</v>
          </cell>
        </row>
        <row r="36">
          <cell r="M36" t="str">
            <v>Analista de Siniestro</v>
          </cell>
        </row>
        <row r="37">
          <cell r="M37" t="str">
            <v>Analista Hot Line</v>
          </cell>
        </row>
        <row r="38">
          <cell r="M38" t="str">
            <v>Analista Personas</v>
          </cell>
        </row>
        <row r="39">
          <cell r="M39" t="str">
            <v>Analista Web</v>
          </cell>
        </row>
        <row r="40">
          <cell r="M40" t="str">
            <v>Arquitecto</v>
          </cell>
        </row>
        <row r="41">
          <cell r="M41" t="str">
            <v>Asesor de Desabolladura y Pintura</v>
          </cell>
        </row>
        <row r="42">
          <cell r="M42" t="str">
            <v>Asesor de Servicio</v>
          </cell>
        </row>
        <row r="43">
          <cell r="M43" t="str">
            <v>Asesor de Servicio Certificado</v>
          </cell>
        </row>
        <row r="44">
          <cell r="M44" t="str">
            <v>Asesor de Servicio D&amp;P</v>
          </cell>
        </row>
        <row r="45">
          <cell r="M45" t="str">
            <v>Asesor de Servicio Master</v>
          </cell>
        </row>
        <row r="46">
          <cell r="M46" t="str">
            <v>Asistente Administrativo</v>
          </cell>
        </row>
        <row r="47">
          <cell r="M47" t="str">
            <v>Asistente Administrativo de Facturas</v>
          </cell>
        </row>
        <row r="48">
          <cell r="M48" t="str">
            <v>Asistente Call Center</v>
          </cell>
        </row>
        <row r="49">
          <cell r="M49" t="str">
            <v>Asistente Comercial</v>
          </cell>
        </row>
        <row r="50">
          <cell r="M50" t="str">
            <v>Asistente Concesionario</v>
          </cell>
        </row>
        <row r="51">
          <cell r="M51" t="str">
            <v>Asistente de Administración Contrato</v>
          </cell>
        </row>
        <row r="52">
          <cell r="M52" t="str">
            <v>Asistente de Bienestar</v>
          </cell>
        </row>
        <row r="53">
          <cell r="M53" t="str">
            <v>Asistente de Call Center Convenios</v>
          </cell>
        </row>
        <row r="54">
          <cell r="M54" t="str">
            <v>Asistente de Gerencia</v>
          </cell>
        </row>
        <row r="55">
          <cell r="M55" t="str">
            <v>ASISTENTE DE INTERMEDIACION</v>
          </cell>
        </row>
        <row r="56">
          <cell r="M56" t="str">
            <v>Asistente de Inventario</v>
          </cell>
        </row>
        <row r="57">
          <cell r="M57" t="str">
            <v>Asistente de Logística</v>
          </cell>
        </row>
        <row r="58">
          <cell r="M58" t="str">
            <v>Asistente de Planificación Comercial</v>
          </cell>
        </row>
        <row r="59">
          <cell r="M59" t="str">
            <v>Asistente de Planificación y Control</v>
          </cell>
        </row>
        <row r="60">
          <cell r="M60" t="str">
            <v>Asistente de Post Venta</v>
          </cell>
        </row>
        <row r="61">
          <cell r="M61" t="str">
            <v>Asistente de Red</v>
          </cell>
        </row>
        <row r="62">
          <cell r="M62" t="str">
            <v>Asistente de Remuneraciones</v>
          </cell>
        </row>
        <row r="63">
          <cell r="M63" t="str">
            <v>Asistente de Ventas</v>
          </cell>
        </row>
        <row r="64">
          <cell r="M64" t="str">
            <v>Asistente de Viajes</v>
          </cell>
        </row>
        <row r="65">
          <cell r="M65" t="str">
            <v>Asistente Desbloqueo</v>
          </cell>
        </row>
        <row r="66">
          <cell r="M66" t="str">
            <v>Asistente Programa Seguros</v>
          </cell>
        </row>
        <row r="67">
          <cell r="M67" t="str">
            <v>Asistente Técnico de Marca</v>
          </cell>
        </row>
        <row r="68">
          <cell r="M68" t="str">
            <v>Asistente Ventas Institucionales</v>
          </cell>
        </row>
        <row r="69">
          <cell r="M69" t="str">
            <v>Auditor de Garantia</v>
          </cell>
        </row>
        <row r="70">
          <cell r="M70" t="str">
            <v>Auditor Interno</v>
          </cell>
        </row>
        <row r="71">
          <cell r="M71" t="str">
            <v>Auxiliar de Transporte</v>
          </cell>
        </row>
        <row r="72">
          <cell r="M72" t="str">
            <v>Ayudante Desabollador</v>
          </cell>
        </row>
        <row r="73">
          <cell r="M73" t="str">
            <v>Ayudante Pintor</v>
          </cell>
        </row>
        <row r="74">
          <cell r="M74" t="str">
            <v>Bodeguero</v>
          </cell>
        </row>
        <row r="75">
          <cell r="M75" t="str">
            <v>Bodeguero - Control de Inventario</v>
          </cell>
        </row>
        <row r="76">
          <cell r="M76" t="str">
            <v>Brand Manager de Mini</v>
          </cell>
        </row>
        <row r="77">
          <cell r="M77" t="str">
            <v>Cajero Administrativo</v>
          </cell>
        </row>
        <row r="78">
          <cell r="M78" t="str">
            <v>Capacitación Retail</v>
          </cell>
        </row>
        <row r="79">
          <cell r="M79" t="str">
            <v>Chofer</v>
          </cell>
        </row>
        <row r="80">
          <cell r="M80" t="str">
            <v>Chofer Comprador</v>
          </cell>
        </row>
        <row r="81">
          <cell r="M81" t="str">
            <v>Chofer/Bodeguero</v>
          </cell>
        </row>
        <row r="82">
          <cell r="M82" t="str">
            <v>Chofer-Gruero</v>
          </cell>
        </row>
        <row r="83">
          <cell r="M83" t="str">
            <v>Comprador</v>
          </cell>
        </row>
        <row r="84">
          <cell r="M84" t="str">
            <v>Comprador Pañol</v>
          </cell>
        </row>
        <row r="85">
          <cell r="M85" t="str">
            <v>Comprador Senior</v>
          </cell>
        </row>
        <row r="86">
          <cell r="M86" t="str">
            <v>Comprador Vehículos Usados</v>
          </cell>
        </row>
        <row r="87">
          <cell r="M87" t="str">
            <v>Comprador y Encargado de Seguros</v>
          </cell>
        </row>
        <row r="88">
          <cell r="M88" t="str">
            <v>Conductor</v>
          </cell>
        </row>
        <row r="89">
          <cell r="M89" t="str">
            <v>Consultor de Recursos Humanos</v>
          </cell>
        </row>
        <row r="90">
          <cell r="M90" t="str">
            <v>Consultor de Venta Flota Retail</v>
          </cell>
        </row>
        <row r="91">
          <cell r="M91" t="str">
            <v>Consultor de Ventas</v>
          </cell>
        </row>
        <row r="92">
          <cell r="M92" t="str">
            <v>Control Administrativo Sucursales</v>
          </cell>
        </row>
        <row r="93">
          <cell r="M93" t="str">
            <v>Control Calidad</v>
          </cell>
        </row>
        <row r="94">
          <cell r="M94" t="str">
            <v>Control de Cajas</v>
          </cell>
        </row>
        <row r="95">
          <cell r="M95" t="str">
            <v>Control de Calidad</v>
          </cell>
        </row>
        <row r="96">
          <cell r="M96" t="str">
            <v>Control de Terminacion</v>
          </cell>
        </row>
        <row r="97">
          <cell r="M97" t="str">
            <v>Coordinador de Garantía</v>
          </cell>
        </row>
        <row r="98">
          <cell r="M98" t="str">
            <v>Coordinador de Logística Vehículos L</v>
          </cell>
        </row>
        <row r="99">
          <cell r="M99" t="str">
            <v>Coordinador de Transporte</v>
          </cell>
        </row>
        <row r="100">
          <cell r="M100" t="str">
            <v>Coordinador de Ventas Camiones</v>
          </cell>
        </row>
        <row r="101">
          <cell r="M101" t="str">
            <v>Coordinador Hot Line</v>
          </cell>
        </row>
        <row r="102">
          <cell r="M102" t="str">
            <v>Coordinador Nac.de Ventas Maquinaria</v>
          </cell>
        </row>
        <row r="103">
          <cell r="M103" t="str">
            <v>Coordinador Servicio Post Venta</v>
          </cell>
        </row>
        <row r="104">
          <cell r="M104" t="str">
            <v>Coordinador Técnico de Flota</v>
          </cell>
        </row>
        <row r="105">
          <cell r="M105" t="str">
            <v>Desabollador</v>
          </cell>
        </row>
        <row r="106">
          <cell r="M106" t="str">
            <v>Ejecutivo de Cobranzas</v>
          </cell>
        </row>
        <row r="107">
          <cell r="M107" t="str">
            <v>Ejecutivo de Cuentas</v>
          </cell>
        </row>
        <row r="108">
          <cell r="M108" t="str">
            <v>Ejecutivo de Cuentas Buses</v>
          </cell>
        </row>
        <row r="109">
          <cell r="M109" t="str">
            <v>Ejecutivo de Cuentas Convenios</v>
          </cell>
        </row>
        <row r="110">
          <cell r="M110" t="str">
            <v>Ejecutivo de Cuentas Flota</v>
          </cell>
        </row>
        <row r="111">
          <cell r="M111" t="str">
            <v>Ejecutivo de leasing</v>
          </cell>
        </row>
        <row r="112">
          <cell r="M112" t="str">
            <v>Ejecutivo de Venta a Funcionarios</v>
          </cell>
        </row>
        <row r="113">
          <cell r="M113" t="str">
            <v>Ejecutivo Técnico de Flota</v>
          </cell>
        </row>
        <row r="114">
          <cell r="M114" t="str">
            <v>Encargada Logistica y Distribución</v>
          </cell>
        </row>
        <row r="115">
          <cell r="M115" t="str">
            <v>Encargado Administrativo</v>
          </cell>
        </row>
        <row r="116">
          <cell r="M116" t="str">
            <v>Encargado Bomba Combustible</v>
          </cell>
        </row>
        <row r="117">
          <cell r="M117" t="str">
            <v>Encargado de Accesorios</v>
          </cell>
        </row>
        <row r="118">
          <cell r="M118" t="str">
            <v>Encargado de Adm. de Contratos y Lic</v>
          </cell>
        </row>
        <row r="119">
          <cell r="M119" t="str">
            <v>Encargado de Beneficios</v>
          </cell>
        </row>
        <row r="120">
          <cell r="M120" t="str">
            <v>Encargado de Bodega</v>
          </cell>
        </row>
        <row r="121">
          <cell r="M121" t="str">
            <v>Encargado de Bodega Servicio Rental</v>
          </cell>
        </row>
        <row r="122">
          <cell r="M122" t="str">
            <v>Encargado de Bodega y Venta Mesón</v>
          </cell>
        </row>
        <row r="123">
          <cell r="M123" t="str">
            <v>Encargado de Desarme</v>
          </cell>
        </row>
        <row r="124">
          <cell r="M124" t="str">
            <v>Encargado de Despacho</v>
          </cell>
        </row>
        <row r="125">
          <cell r="M125" t="str">
            <v>Encargado de Distribución</v>
          </cell>
        </row>
        <row r="126">
          <cell r="M126" t="str">
            <v>Encargado de Local</v>
          </cell>
        </row>
        <row r="127">
          <cell r="M127" t="str">
            <v>Encargado de Operaciones</v>
          </cell>
        </row>
        <row r="128">
          <cell r="M128" t="str">
            <v>Encargado de Patio</v>
          </cell>
        </row>
        <row r="129">
          <cell r="M129" t="str">
            <v>Encargado de Repisas</v>
          </cell>
        </row>
        <row r="130">
          <cell r="M130" t="str">
            <v>Encargado de Repuestos</v>
          </cell>
        </row>
        <row r="131">
          <cell r="M131" t="str">
            <v>Encargado Sucursal</v>
          </cell>
        </row>
        <row r="132">
          <cell r="M132" t="str">
            <v>Especialista Técnico</v>
          </cell>
        </row>
        <row r="133">
          <cell r="M133" t="str">
            <v>Gerente Agrícola</v>
          </cell>
        </row>
        <row r="134">
          <cell r="M134" t="str">
            <v>Gerente Comercial Grupo BMW</v>
          </cell>
        </row>
        <row r="135">
          <cell r="M135" t="str">
            <v>Gerente Comercial Imp.Fortaleza</v>
          </cell>
        </row>
        <row r="136">
          <cell r="M136" t="str">
            <v>Gerente Comercial Retail</v>
          </cell>
        </row>
        <row r="137">
          <cell r="M137" t="str">
            <v>Gerente de Administración</v>
          </cell>
        </row>
        <row r="138">
          <cell r="M138" t="str">
            <v>Gerente de Auditoria</v>
          </cell>
        </row>
        <row r="139">
          <cell r="M139" t="str">
            <v>Gerente de Buses</v>
          </cell>
        </row>
        <row r="140">
          <cell r="M140" t="str">
            <v>Gerente de Camiones</v>
          </cell>
        </row>
        <row r="141">
          <cell r="M141" t="str">
            <v>Gerente de Construcción e Industria</v>
          </cell>
        </row>
        <row r="142">
          <cell r="M142" t="str">
            <v>Gerente de Contabilidad</v>
          </cell>
        </row>
        <row r="143">
          <cell r="M143" t="str">
            <v>Gerente de Control de Gestión</v>
          </cell>
        </row>
        <row r="144">
          <cell r="M144" t="str">
            <v>Gerente de Convenios</v>
          </cell>
        </row>
        <row r="145">
          <cell r="M145" t="str">
            <v>Gerente de División Hyundai</v>
          </cell>
        </row>
        <row r="146">
          <cell r="M146" t="str">
            <v>Gerente de División Maquinaria</v>
          </cell>
        </row>
        <row r="147">
          <cell r="M147" t="str">
            <v>Gerente de Finanzas</v>
          </cell>
        </row>
        <row r="148">
          <cell r="M148" t="str">
            <v>Gerente de Marketing</v>
          </cell>
        </row>
        <row r="149">
          <cell r="M149" t="str">
            <v>Gerente de Motos</v>
          </cell>
        </row>
        <row r="150">
          <cell r="M150" t="str">
            <v>Gerente de Negocios RTC</v>
          </cell>
        </row>
        <row r="151">
          <cell r="M151" t="str">
            <v>Gerente de Operaciones</v>
          </cell>
        </row>
        <row r="152">
          <cell r="M152" t="str">
            <v>Gerente de Proyectos</v>
          </cell>
        </row>
        <row r="153">
          <cell r="M153" t="str">
            <v>Gerente de Rental</v>
          </cell>
        </row>
        <row r="154">
          <cell r="M154" t="str">
            <v>Gerente de Repuestos</v>
          </cell>
        </row>
        <row r="155">
          <cell r="M155" t="str">
            <v>Gerente de Servicio Importadora</v>
          </cell>
        </row>
        <row r="156">
          <cell r="M156" t="str">
            <v>Gerente de Sistemas &amp; Procesos</v>
          </cell>
        </row>
        <row r="157">
          <cell r="M157" t="str">
            <v>Gerente de Ventas Importadora</v>
          </cell>
        </row>
        <row r="158">
          <cell r="M158" t="str">
            <v>Gerente de Ventas Retail</v>
          </cell>
        </row>
        <row r="159">
          <cell r="M159" t="str">
            <v>Gerente Desarrollo de Negocio</v>
          </cell>
        </row>
        <row r="160">
          <cell r="M160" t="str">
            <v>Gerente Oficina Shangai-China</v>
          </cell>
        </row>
        <row r="161">
          <cell r="M161" t="str">
            <v>Gerente Post Venta Retail</v>
          </cell>
        </row>
        <row r="162">
          <cell r="M162" t="str">
            <v>Gerente Unidad de Negocios Carmeiste</v>
          </cell>
        </row>
        <row r="163">
          <cell r="M163" t="str">
            <v>Gerente Unidad de Negocios RTC</v>
          </cell>
        </row>
        <row r="164">
          <cell r="M164" t="str">
            <v>Ingeniero de Administración</v>
          </cell>
        </row>
        <row r="165">
          <cell r="M165" t="str">
            <v>Ingeniero de Gestion Maquinaria</v>
          </cell>
        </row>
        <row r="166">
          <cell r="M166" t="str">
            <v>Ingeniero de Ventas</v>
          </cell>
        </row>
        <row r="167">
          <cell r="M167" t="str">
            <v>Inspector de Vehiculos en Consignaci</v>
          </cell>
        </row>
        <row r="168">
          <cell r="M168" t="str">
            <v>Instructor Técnico</v>
          </cell>
        </row>
        <row r="169">
          <cell r="M169" t="str">
            <v>Invitado Planning</v>
          </cell>
        </row>
        <row r="170">
          <cell r="M170" t="str">
            <v>Jardinero</v>
          </cell>
        </row>
        <row r="171">
          <cell r="M171" t="str">
            <v>Jefe Análisis de Repuestos</v>
          </cell>
        </row>
        <row r="172">
          <cell r="M172" t="str">
            <v>Jefe Comercial</v>
          </cell>
        </row>
        <row r="173">
          <cell r="M173" t="str">
            <v>Jefe de  Recepción y Despacho</v>
          </cell>
        </row>
        <row r="174">
          <cell r="M174" t="str">
            <v>Jefe de Abastecimiento Repuestos</v>
          </cell>
        </row>
        <row r="175">
          <cell r="M175" t="str">
            <v>Jefe de Administración Centro Norte</v>
          </cell>
        </row>
        <row r="176">
          <cell r="M176" t="str">
            <v>Jefe de Administración Centro Sur</v>
          </cell>
        </row>
        <row r="177">
          <cell r="M177" t="str">
            <v>Jefe de Adquisiciones</v>
          </cell>
        </row>
        <row r="178">
          <cell r="M178" t="str">
            <v>Jefe de Armaduria y Servicio Técnico</v>
          </cell>
        </row>
        <row r="179">
          <cell r="M179" t="str">
            <v>Jefe de Asistencia Técnica</v>
          </cell>
        </row>
        <row r="180">
          <cell r="M180" t="str">
            <v>Jefe de Bodega</v>
          </cell>
        </row>
        <row r="181">
          <cell r="M181" t="str">
            <v>Jefe de Capacitación Tecnica</v>
          </cell>
        </row>
        <row r="182">
          <cell r="M182" t="str">
            <v>Jefe de Centro de Distribución</v>
          </cell>
        </row>
        <row r="183">
          <cell r="M183" t="str">
            <v>Jefe de Cobranza</v>
          </cell>
        </row>
        <row r="184">
          <cell r="M184" t="str">
            <v>Jefe de Comercio Exterior</v>
          </cell>
        </row>
        <row r="185">
          <cell r="M185" t="str">
            <v>Jefe de Concesionario Hyundai</v>
          </cell>
        </row>
        <row r="186">
          <cell r="M186" t="str">
            <v>Jefe de Credito</v>
          </cell>
        </row>
        <row r="187">
          <cell r="M187" t="str">
            <v>Jefe de Garantía</v>
          </cell>
        </row>
        <row r="188">
          <cell r="M188" t="str">
            <v>Jefe de Logistica</v>
          </cell>
        </row>
        <row r="189">
          <cell r="M189" t="str">
            <v>Jefe de Marca</v>
          </cell>
        </row>
        <row r="190">
          <cell r="M190" t="str">
            <v>Jefe de Personal</v>
          </cell>
        </row>
        <row r="191">
          <cell r="M191" t="str">
            <v>Jefe de Planificación Centro de Dist</v>
          </cell>
        </row>
        <row r="192">
          <cell r="M192" t="str">
            <v>Jefe de Planificación Hyundai</v>
          </cell>
        </row>
        <row r="193">
          <cell r="M193" t="str">
            <v>Jefe de Planificación y Control</v>
          </cell>
        </row>
        <row r="194">
          <cell r="M194" t="str">
            <v>Jefe de Preentrega</v>
          </cell>
        </row>
        <row r="195">
          <cell r="M195" t="str">
            <v>Jefe de Proceso</v>
          </cell>
        </row>
        <row r="196">
          <cell r="M196" t="str">
            <v>Jefe de Proyecto  Soporte Tecnológic</v>
          </cell>
        </row>
        <row r="197">
          <cell r="M197" t="str">
            <v>Jefe de Proyectos de Arquitectura</v>
          </cell>
        </row>
        <row r="198">
          <cell r="M198" t="str">
            <v>Jefe de Proyectos Gestión</v>
          </cell>
        </row>
        <row r="199">
          <cell r="M199" t="str">
            <v>Jefe de Proyectos TI</v>
          </cell>
        </row>
        <row r="200">
          <cell r="M200" t="str">
            <v>Jefe de Red</v>
          </cell>
        </row>
        <row r="201">
          <cell r="M201" t="str">
            <v>Jefe de Red Concesionario</v>
          </cell>
        </row>
        <row r="202">
          <cell r="M202" t="str">
            <v>Jefe de Red Motos</v>
          </cell>
        </row>
        <row r="203">
          <cell r="M203" t="str">
            <v>Jefe de Repuestos</v>
          </cell>
        </row>
        <row r="204">
          <cell r="M204" t="str">
            <v>Jefe de Seguridad</v>
          </cell>
        </row>
        <row r="205">
          <cell r="M205" t="str">
            <v>Jefe de Seguros y Créditos</v>
          </cell>
        </row>
        <row r="206">
          <cell r="M206" t="str">
            <v>Jefe de Servicio al Cliente</v>
          </cell>
        </row>
        <row r="207">
          <cell r="M207" t="str">
            <v>Jefe de Servicio Fortaleza</v>
          </cell>
        </row>
        <row r="208">
          <cell r="M208" t="str">
            <v>Jefe de Servicio Técnico</v>
          </cell>
        </row>
        <row r="209">
          <cell r="M209" t="str">
            <v>Jefe de Servicio Terreno</v>
          </cell>
        </row>
        <row r="210">
          <cell r="M210" t="str">
            <v>Jefe de Servicios Generales</v>
          </cell>
        </row>
        <row r="211">
          <cell r="M211" t="str">
            <v>Jefe de Sucursal</v>
          </cell>
        </row>
        <row r="212">
          <cell r="M212" t="str">
            <v>Jefe de Sucursal Keeway</v>
          </cell>
        </row>
        <row r="213">
          <cell r="M213" t="str">
            <v>Jefe de Técnica de Producto</v>
          </cell>
        </row>
        <row r="214">
          <cell r="M214" t="str">
            <v>Jefe de Venta Repuestos</v>
          </cell>
        </row>
        <row r="215">
          <cell r="M215" t="str">
            <v>Jefe de Ventas</v>
          </cell>
        </row>
        <row r="216">
          <cell r="M216" t="str">
            <v>Jefe de Ventas Construcción Industri</v>
          </cell>
        </row>
        <row r="217">
          <cell r="M217" t="str">
            <v>Jefe de Ventas Rental</v>
          </cell>
        </row>
        <row r="218">
          <cell r="M218" t="str">
            <v>Jefe Desabolladura y Pintura</v>
          </cell>
        </row>
        <row r="219">
          <cell r="M219" t="str">
            <v>Jefe Nacional de Servicios Maquinarí</v>
          </cell>
        </row>
        <row r="220">
          <cell r="M220" t="str">
            <v>Jefe Servicio Equipos de Taller</v>
          </cell>
        </row>
        <row r="221">
          <cell r="M221" t="str">
            <v>Jefe Sucursal Maquinaría</v>
          </cell>
        </row>
        <row r="222">
          <cell r="M222" t="str">
            <v>Jefe Tecnología e Infraestructura</v>
          </cell>
        </row>
        <row r="223">
          <cell r="M223" t="str">
            <v>Jefe Zonal de Servicio</v>
          </cell>
        </row>
        <row r="224">
          <cell r="M224" t="str">
            <v>Jefe Zonal de Servicio Norte</v>
          </cell>
        </row>
        <row r="225">
          <cell r="M225" t="str">
            <v>Jefe Zonal de Servicio Técnico</v>
          </cell>
        </row>
        <row r="226">
          <cell r="M226" t="str">
            <v>Lavador-Movilizador</v>
          </cell>
        </row>
        <row r="227">
          <cell r="M227" t="str">
            <v>Lavador-Movilizador-Auxiliar</v>
          </cell>
        </row>
        <row r="228">
          <cell r="M228" t="str">
            <v>Mantenedor de Aplicaciones</v>
          </cell>
        </row>
        <row r="229">
          <cell r="M229" t="str">
            <v>Mecánico</v>
          </cell>
        </row>
        <row r="230">
          <cell r="M230" t="str">
            <v>Mecánico 1°</v>
          </cell>
        </row>
        <row r="231">
          <cell r="M231" t="str">
            <v>Mecánico 1° Camiones</v>
          </cell>
        </row>
        <row r="232">
          <cell r="M232" t="str">
            <v>Mecánico de Camiones</v>
          </cell>
        </row>
        <row r="233">
          <cell r="M233" t="str">
            <v>Mecánico de Jaula</v>
          </cell>
        </row>
        <row r="234">
          <cell r="M234" t="str">
            <v>Mecánico de Línea</v>
          </cell>
        </row>
        <row r="235">
          <cell r="M235" t="str">
            <v>Mecánico de Línea Camiones</v>
          </cell>
        </row>
        <row r="236">
          <cell r="M236" t="str">
            <v>Mecánico de Motos</v>
          </cell>
        </row>
        <row r="237">
          <cell r="M237" t="str">
            <v>Mecánico de Terreno</v>
          </cell>
        </row>
        <row r="238">
          <cell r="M238" t="str">
            <v>Mecánico Línea Motos</v>
          </cell>
        </row>
        <row r="239">
          <cell r="M239" t="str">
            <v>Mecánico Master</v>
          </cell>
        </row>
        <row r="240">
          <cell r="M240" t="str">
            <v>Mecanico Nivel  I</v>
          </cell>
        </row>
        <row r="241">
          <cell r="M241" t="str">
            <v>Mecánico Nivel A</v>
          </cell>
        </row>
        <row r="242">
          <cell r="M242" t="str">
            <v>Mecánico Nivel B</v>
          </cell>
        </row>
        <row r="243">
          <cell r="M243" t="str">
            <v>Mecánico Nivel C</v>
          </cell>
        </row>
        <row r="244">
          <cell r="M244" t="str">
            <v>MECANICO NIVEL II</v>
          </cell>
        </row>
        <row r="245">
          <cell r="M245" t="str">
            <v>MECANICO NIVEL II SUPERIOR</v>
          </cell>
        </row>
        <row r="246">
          <cell r="M246" t="str">
            <v>Mensajero</v>
          </cell>
        </row>
        <row r="247">
          <cell r="M247" t="str">
            <v>Mensajero-Lavador-Movilizador</v>
          </cell>
        </row>
        <row r="248">
          <cell r="M248" t="str">
            <v>Movilizador</v>
          </cell>
        </row>
        <row r="249">
          <cell r="M249" t="str">
            <v>Movilizador de Pre Entrega</v>
          </cell>
        </row>
        <row r="250">
          <cell r="M250" t="str">
            <v>Pañolero</v>
          </cell>
        </row>
        <row r="251">
          <cell r="M251" t="str">
            <v>Peritador</v>
          </cell>
        </row>
        <row r="252">
          <cell r="M252" t="str">
            <v>Pintor</v>
          </cell>
        </row>
        <row r="253">
          <cell r="M253" t="str">
            <v>Pintor de Motos</v>
          </cell>
        </row>
        <row r="254">
          <cell r="M254" t="str">
            <v>Planificador Comercial</v>
          </cell>
        </row>
        <row r="255">
          <cell r="M255" t="str">
            <v>Preparador</v>
          </cell>
        </row>
        <row r="256">
          <cell r="M256" t="str">
            <v>Presidente Ejecutivo</v>
          </cell>
        </row>
        <row r="257">
          <cell r="M257" t="str">
            <v>Prevencionista de Riesgos</v>
          </cell>
        </row>
        <row r="258">
          <cell r="M258" t="str">
            <v>Product Manager</v>
          </cell>
        </row>
        <row r="259">
          <cell r="M259" t="str">
            <v>Product Manager Agricola</v>
          </cell>
        </row>
        <row r="260">
          <cell r="M260" t="str">
            <v>Product Manager Baterias</v>
          </cell>
        </row>
        <row r="261">
          <cell r="M261" t="str">
            <v>Product Manager Case</v>
          </cell>
        </row>
        <row r="262">
          <cell r="M262" t="str">
            <v>Product Manager Generación</v>
          </cell>
        </row>
        <row r="263">
          <cell r="M263" t="str">
            <v>Product Manager Heli y Shantui</v>
          </cell>
        </row>
        <row r="264">
          <cell r="M264" t="str">
            <v>Product Manager Mitsubishi</v>
          </cell>
        </row>
        <row r="265">
          <cell r="M265" t="str">
            <v>Product Manager Repuestos y Servicio</v>
          </cell>
        </row>
        <row r="266">
          <cell r="M266" t="str">
            <v>Project Manager</v>
          </cell>
        </row>
        <row r="267">
          <cell r="M267" t="str">
            <v>Recepcion de Valijas</v>
          </cell>
        </row>
        <row r="268">
          <cell r="M268" t="str">
            <v>Representante de Venta</v>
          </cell>
        </row>
        <row r="269">
          <cell r="M269" t="str">
            <v>Representante de Ventas Camiones</v>
          </cell>
        </row>
        <row r="270">
          <cell r="M270" t="str">
            <v>Representante de Ventas Rental Usado</v>
          </cell>
        </row>
        <row r="271">
          <cell r="M271" t="str">
            <v>Secretaria</v>
          </cell>
        </row>
        <row r="272">
          <cell r="M272" t="str">
            <v>Secretaria / Recepcionista</v>
          </cell>
        </row>
        <row r="273">
          <cell r="M273" t="str">
            <v>Soporte de Sistemas</v>
          </cell>
        </row>
        <row r="274">
          <cell r="M274" t="str">
            <v>Soporte Post Venta</v>
          </cell>
        </row>
        <row r="275">
          <cell r="M275" t="str">
            <v>Sub Gerente Administración y Control</v>
          </cell>
        </row>
        <row r="276">
          <cell r="M276" t="str">
            <v>Sub Gerente CRM</v>
          </cell>
        </row>
        <row r="277">
          <cell r="M277" t="str">
            <v>Sub Gerente de Compensaciones</v>
          </cell>
        </row>
        <row r="278">
          <cell r="M278" t="str">
            <v>Sub Gerente de Desarrollo</v>
          </cell>
        </row>
        <row r="279">
          <cell r="M279" t="str">
            <v>Sub Gerente de Desarrollo Organizaci</v>
          </cell>
        </row>
        <row r="280">
          <cell r="M280" t="str">
            <v>Sub Gerente de Flota</v>
          </cell>
        </row>
        <row r="281">
          <cell r="M281" t="str">
            <v>Sub Gerente de Planificación y Desar</v>
          </cell>
        </row>
        <row r="282">
          <cell r="M282" t="str">
            <v>Sub Gerente de Repuestos Fortaleza</v>
          </cell>
        </row>
        <row r="283">
          <cell r="M283" t="str">
            <v>Sub Gerente de Tesorería</v>
          </cell>
        </row>
        <row r="284">
          <cell r="M284" t="str">
            <v>Sub Gerente de Ventas Camiones</v>
          </cell>
        </row>
        <row r="285">
          <cell r="M285" t="str">
            <v>Sub Gerente Infraestructura</v>
          </cell>
        </row>
        <row r="286">
          <cell r="M286" t="str">
            <v>Sub Gerente Zonal Centro Sur</v>
          </cell>
        </row>
        <row r="287">
          <cell r="M287" t="str">
            <v>Sub Gerente Zonal de Ventas</v>
          </cell>
        </row>
        <row r="288">
          <cell r="M288" t="str">
            <v>Sub Gerente Zonal Maquinaria</v>
          </cell>
        </row>
        <row r="289">
          <cell r="M289" t="str">
            <v>Sub Gerente Zonal Norte</v>
          </cell>
        </row>
        <row r="290">
          <cell r="M290" t="str">
            <v>Subgerente de Crédito y Cobranza</v>
          </cell>
        </row>
        <row r="291">
          <cell r="M291" t="str">
            <v>Sub-Gerente Regional</v>
          </cell>
        </row>
        <row r="292">
          <cell r="M292" t="str">
            <v>Subgerente Zonal Centro Maquinaría</v>
          </cell>
        </row>
        <row r="293">
          <cell r="M293" t="str">
            <v>Supervisor Abastecimiento y Bodegas</v>
          </cell>
        </row>
        <row r="294">
          <cell r="M294" t="str">
            <v>Supervisor Call Center</v>
          </cell>
        </row>
        <row r="295">
          <cell r="M295" t="str">
            <v>Supervisor Comercial</v>
          </cell>
        </row>
        <row r="296">
          <cell r="M296" t="str">
            <v>Supervisor Comercial Red Concesionar</v>
          </cell>
        </row>
        <row r="297">
          <cell r="M297" t="str">
            <v>Supervisor Contable</v>
          </cell>
        </row>
        <row r="298">
          <cell r="M298" t="str">
            <v>Supervisor de Bodega</v>
          </cell>
        </row>
        <row r="299">
          <cell r="M299" t="str">
            <v>Supervisor de Camiones Zona Centro S</v>
          </cell>
        </row>
        <row r="300">
          <cell r="M300" t="str">
            <v>Supervisor de Camiones Zona Sur</v>
          </cell>
        </row>
        <row r="301">
          <cell r="M301" t="str">
            <v>Supervisor de Desabolladura</v>
          </cell>
        </row>
        <row r="302">
          <cell r="M302" t="str">
            <v>Supervisor de Distribuidores</v>
          </cell>
        </row>
        <row r="303">
          <cell r="M303" t="str">
            <v>Supervisor de Marca</v>
          </cell>
        </row>
        <row r="304">
          <cell r="M304" t="str">
            <v>Supervisor de Mecánicos</v>
          </cell>
        </row>
        <row r="305">
          <cell r="M305" t="str">
            <v>Supervisor de Operaciones</v>
          </cell>
        </row>
        <row r="306">
          <cell r="M306" t="str">
            <v>Supervisor de Operaciones y Logístic</v>
          </cell>
        </row>
        <row r="307">
          <cell r="M307" t="str">
            <v>Supervisor de Pintura y Armado</v>
          </cell>
        </row>
        <row r="308">
          <cell r="M308" t="str">
            <v>Supervisor de Preentrega</v>
          </cell>
        </row>
        <row r="309">
          <cell r="M309" t="str">
            <v>Supervisor de Preentrega Mahindra</v>
          </cell>
        </row>
        <row r="310">
          <cell r="M310" t="str">
            <v>Supervisor de Recepción</v>
          </cell>
        </row>
        <row r="311">
          <cell r="M311" t="str">
            <v>Supervisor de Recepcion de Facturas</v>
          </cell>
        </row>
        <row r="312">
          <cell r="M312" t="str">
            <v>Supervisor de Repuestos</v>
          </cell>
        </row>
        <row r="313">
          <cell r="M313" t="str">
            <v>Supervisor de Repuestos Zona Sur</v>
          </cell>
        </row>
        <row r="314">
          <cell r="M314" t="str">
            <v>Supervisor de Servicio</v>
          </cell>
        </row>
        <row r="315">
          <cell r="M315" t="str">
            <v>Supervisor de Taller</v>
          </cell>
        </row>
        <row r="316">
          <cell r="M316" t="str">
            <v>Supervisor de Terreno</v>
          </cell>
        </row>
        <row r="317">
          <cell r="M317" t="str">
            <v>Supervisor de Tesoreria</v>
          </cell>
        </row>
        <row r="318">
          <cell r="M318" t="str">
            <v>Supervisor de Ventas</v>
          </cell>
        </row>
        <row r="319">
          <cell r="M319" t="str">
            <v>Supervisor de Ventas Fortaleza</v>
          </cell>
        </row>
        <row r="320">
          <cell r="M320" t="str">
            <v>Supervisor de Ventas Hyundai</v>
          </cell>
        </row>
        <row r="321">
          <cell r="M321" t="str">
            <v>Supervisor Mecánicos</v>
          </cell>
        </row>
        <row r="322">
          <cell r="M322" t="str">
            <v>Supervisor Motos</v>
          </cell>
        </row>
        <row r="323">
          <cell r="M323" t="str">
            <v>Supervisor Técnico de Buses</v>
          </cell>
        </row>
        <row r="324">
          <cell r="M324" t="str">
            <v>Supervisor Zonal Fortaleza</v>
          </cell>
        </row>
        <row r="325">
          <cell r="M325" t="str">
            <v>Técnico Aprendiz</v>
          </cell>
        </row>
        <row r="326">
          <cell r="M326" t="str">
            <v>Técnico Certificado</v>
          </cell>
        </row>
        <row r="327">
          <cell r="M327" t="str">
            <v>Técnico de Accesorio</v>
          </cell>
        </row>
        <row r="328">
          <cell r="M328" t="str">
            <v>Técnico de Homologación</v>
          </cell>
        </row>
        <row r="329">
          <cell r="M329" t="str">
            <v>Técnico de Mantención</v>
          </cell>
        </row>
        <row r="330">
          <cell r="M330" t="str">
            <v>Técnico de Producto</v>
          </cell>
        </row>
        <row r="331">
          <cell r="M331" t="str">
            <v>Técnico Eléctrico</v>
          </cell>
        </row>
        <row r="332">
          <cell r="M332" t="str">
            <v>Técnico Especialista</v>
          </cell>
        </row>
        <row r="333">
          <cell r="M333" t="str">
            <v>Técnico Experto I</v>
          </cell>
        </row>
        <row r="334">
          <cell r="M334" t="str">
            <v>Técnico Experto II</v>
          </cell>
        </row>
        <row r="335">
          <cell r="M335" t="str">
            <v>Técnico Experto III</v>
          </cell>
        </row>
        <row r="336">
          <cell r="M336" t="str">
            <v>Tecnico Master</v>
          </cell>
        </row>
        <row r="337">
          <cell r="M337" t="str">
            <v>Técnico Mecánico</v>
          </cell>
        </row>
        <row r="338">
          <cell r="M338" t="str">
            <v>Técnico Mecánico Usados</v>
          </cell>
        </row>
        <row r="339">
          <cell r="M339" t="str">
            <v>Tecnico Nivel B</v>
          </cell>
        </row>
        <row r="340">
          <cell r="M340" t="str">
            <v>Tecnico Nivel C</v>
          </cell>
        </row>
        <row r="341">
          <cell r="M341" t="str">
            <v>Telefonista SVT</v>
          </cell>
        </row>
        <row r="342">
          <cell r="M342" t="str">
            <v>Torre de control</v>
          </cell>
        </row>
        <row r="343">
          <cell r="M343" t="str">
            <v>Vendedor de Accesorios</v>
          </cell>
        </row>
        <row r="344">
          <cell r="M344" t="str">
            <v>Vendedor de Baterias</v>
          </cell>
        </row>
        <row r="345">
          <cell r="M345" t="str">
            <v>Vendedor de Call Center</v>
          </cell>
        </row>
        <row r="346">
          <cell r="M346" t="str">
            <v>Vendedor de Convenios</v>
          </cell>
        </row>
        <row r="347">
          <cell r="M347" t="str">
            <v>Vendedor de Equipo Taller</v>
          </cell>
        </row>
        <row r="348">
          <cell r="M348" t="str">
            <v>Vendedor de Flota</v>
          </cell>
        </row>
        <row r="349">
          <cell r="M349" t="str">
            <v>Vendedor de Insumos</v>
          </cell>
        </row>
        <row r="350">
          <cell r="M350" t="str">
            <v>Vendedor de Maquinaría CASE</v>
          </cell>
        </row>
        <row r="351">
          <cell r="M351" t="str">
            <v>Vendedor de Mesón</v>
          </cell>
        </row>
        <row r="352">
          <cell r="M352" t="str">
            <v>Vendedor de Mesón y Terreno</v>
          </cell>
        </row>
        <row r="353">
          <cell r="M353" t="str">
            <v>Vendedor de Meson Zofri Part</v>
          </cell>
        </row>
        <row r="354">
          <cell r="M354" t="str">
            <v>Vendedor de Repuestos</v>
          </cell>
        </row>
        <row r="355">
          <cell r="M355" t="str">
            <v>Vendedor de Repuestos Servicio Técni</v>
          </cell>
        </row>
        <row r="356">
          <cell r="M356" t="str">
            <v>Vendedor de Terreno</v>
          </cell>
        </row>
        <row r="357">
          <cell r="M357" t="str">
            <v>Vendedor de Terreno Baterias</v>
          </cell>
        </row>
        <row r="358">
          <cell r="M358" t="str">
            <v>Vendedor Grua Horquilla</v>
          </cell>
        </row>
        <row r="359">
          <cell r="M359" t="str">
            <v>Vendedor Maquinaría Shantui</v>
          </cell>
        </row>
        <row r="360">
          <cell r="M360" t="str">
            <v>Vendedor Multiproducto</v>
          </cell>
        </row>
        <row r="361">
          <cell r="M361" t="str">
            <v>Vendedor Servicios y Repuestos Terre</v>
          </cell>
        </row>
        <row r="362">
          <cell r="M362" t="str">
            <v>Vice Presidente de Auditoría</v>
          </cell>
        </row>
        <row r="363">
          <cell r="M363" t="str">
            <v>Vicepresidente Comercial</v>
          </cell>
        </row>
        <row r="364">
          <cell r="M364" t="str">
            <v>Vicepresidente Controller</v>
          </cell>
        </row>
        <row r="365">
          <cell r="M365" t="str">
            <v>Vicepresidente de Adm &amp; Finanzas</v>
          </cell>
        </row>
        <row r="366">
          <cell r="M366" t="str">
            <v>Vicepresidente de Recursos Humanos</v>
          </cell>
        </row>
        <row r="367">
          <cell r="M367" t="str">
            <v>Vicepresidente Marketing</v>
          </cell>
        </row>
        <row r="368">
          <cell r="M368" t="str">
            <v>Vicepresidente Retail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M1"/>
        </row>
      </sheetData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Fleet"/>
      <sheetName val="Funcionarios"/>
      <sheetName val="CIF-FOB"/>
      <sheetName val="USD"/>
      <sheetName val="i10"/>
      <sheetName val="i10 Mex"/>
      <sheetName val="Estimación Vts"/>
      <sheetName val="YTD"/>
      <sheetName val="CALCULOS"/>
      <sheetName val="LP"/>
      <sheetName val="Bonos BV"/>
      <sheetName val="LP_Funcionarios_"/>
      <sheetName val="Comisiones"/>
      <sheetName val="Bonos BV_"/>
      <sheetName val="Margenes"/>
      <sheetName val="Stock"/>
      <sheetName val="EON"/>
      <sheetName val="PC EON"/>
      <sheetName val="i10 FL"/>
      <sheetName val="Getz"/>
      <sheetName val="Accent 3P"/>
      <sheetName val="Accent 4P"/>
      <sheetName val="PC i10"/>
      <sheetName val="Grand i10"/>
      <sheetName val="PC Grand i10"/>
      <sheetName val="Elantra"/>
      <sheetName val="Accent RB HB"/>
      <sheetName val="PC New Accent HB"/>
      <sheetName val="Elantra MD-JK"/>
      <sheetName val="i30"/>
      <sheetName val="Sonata + FL"/>
      <sheetName val="PC Elantra MD"/>
      <sheetName val="PC Elantra JK"/>
      <sheetName val="Accent RB 4P"/>
      <sheetName val="PC New Accent"/>
      <sheetName val="ELANTRA FL"/>
      <sheetName val="PC Elantra FL"/>
      <sheetName val="Elantra JK FL"/>
      <sheetName val="i30 GD"/>
      <sheetName val="PC New i30"/>
      <sheetName val="Veloster"/>
      <sheetName val="PC Veloster"/>
      <sheetName val="Azera"/>
      <sheetName val="Sonata LF"/>
      <sheetName val="PC New Sonata"/>
      <sheetName val="i40 SW"/>
      <sheetName val="Azera HG"/>
      <sheetName val="PC Azera 2015"/>
      <sheetName val="Genesis Coupe FL"/>
      <sheetName val="PC Genesis Coupe"/>
      <sheetName val="Genesis Coupe"/>
      <sheetName val="Coupe"/>
      <sheetName val="Tucson"/>
      <sheetName val="New Tucson"/>
      <sheetName val="Santa Fe"/>
      <sheetName val="Santa Fe FL"/>
      <sheetName val="Genesis Sedan"/>
      <sheetName val="Equus"/>
      <sheetName val="New Tucson TL"/>
      <sheetName val="PC TUCSON TL"/>
      <sheetName val="New Tucson FL"/>
      <sheetName val="PC Tucson"/>
      <sheetName val="Santa Fe DM"/>
      <sheetName val="PC New Santa Fe"/>
      <sheetName val="Grand Santa Fe"/>
      <sheetName val="PC Grand Santa Fe"/>
      <sheetName val="Veracruz"/>
      <sheetName val="New H-1 Furgon"/>
      <sheetName val="PC H1-Furgon"/>
      <sheetName val="New H-1 Minibus"/>
      <sheetName val="PC H1 Minibus"/>
      <sheetName val="HR"/>
      <sheetName val="PC H100 Porter"/>
      <sheetName val="Precios Especiales"/>
      <sheetName val="1.1 Informacion Global"/>
      <sheetName val="1.2 Hyundai"/>
      <sheetName val="Opcionales"/>
      <sheetName val="2.1 Unidades Vendidas"/>
      <sheetName val="2.2 MBC Hyundai x CeCo"/>
      <sheetName val="2.3 Bolsa de Gato"/>
      <sheetName val="Matrice"/>
      <sheetName val="Hoja2"/>
      <sheetName val="i10_Mex"/>
      <sheetName val="Estimación_Vts"/>
      <sheetName val="Bonos_BV"/>
      <sheetName val="Bonos_BV_"/>
      <sheetName val="PC_EON"/>
      <sheetName val="i10_FL"/>
      <sheetName val="Accent_3P"/>
      <sheetName val="Accent_4P"/>
      <sheetName val="PC_i10"/>
      <sheetName val="Grand_i10"/>
      <sheetName val="PC_Grand_i10"/>
      <sheetName val="Accent_RB_HB"/>
      <sheetName val="PC_New_Accent_HB"/>
      <sheetName val="Elantra_MD-JK"/>
      <sheetName val="Sonata_+_FL"/>
      <sheetName val="PC_Elantra_MD"/>
      <sheetName val="PC_Elantra_JK"/>
      <sheetName val="Accent_RB_4P"/>
      <sheetName val="PC_New_Accent"/>
      <sheetName val="ELANTRA_FL"/>
      <sheetName val="PC_Elantra_FL"/>
      <sheetName val="Elantra_JK_FL"/>
      <sheetName val="i30_GD"/>
      <sheetName val="PC_New_i30"/>
      <sheetName val="PC_Veloster"/>
      <sheetName val="Sonata_LF"/>
      <sheetName val="PC_New_Sonata"/>
      <sheetName val="i40_SW"/>
      <sheetName val="Azera_HG"/>
      <sheetName val="PC_Azera_2015"/>
      <sheetName val="Genesis_Coupe_FL"/>
      <sheetName val="PC_Genesis_Coupe"/>
      <sheetName val="Genesis_Coupe"/>
      <sheetName val="New_Tucson"/>
      <sheetName val="Santa_Fe"/>
      <sheetName val="Santa_Fe_FL"/>
      <sheetName val="Genesis_Sedan"/>
      <sheetName val="New_Tucson_TL"/>
      <sheetName val="PC_TUCSON_TL"/>
      <sheetName val="New_Tucson_FL"/>
      <sheetName val="PC_Tucson"/>
      <sheetName val="Santa_Fe_DM"/>
      <sheetName val="PC_New_Santa_Fe"/>
      <sheetName val="Grand_Santa_Fe"/>
      <sheetName val="PC_Grand_Santa_Fe"/>
      <sheetName val="New_H-1_Furgon"/>
      <sheetName val="PC_H1-Furgon"/>
      <sheetName val="New_H-1_Minibus"/>
      <sheetName val="PC_H1_Minibus"/>
      <sheetName val="PC_H100_Porter"/>
      <sheetName val="Precios_Especiales"/>
      <sheetName val="1_1_Informacion_Global"/>
      <sheetName val="1_2_Hyundai"/>
      <sheetName val="2_1_Unidades_Vendidas"/>
      <sheetName val="2_2_MBC_Hyundai_x_CeCo"/>
      <sheetName val="2_3_Bolsa_de_Gato"/>
      <sheetName val="Calculadora"/>
      <sheetName val="Dynamics Enum Cache"/>
      <sheetName val="Códigos de Modelos"/>
      <sheetName val="RESUMEN"/>
      <sheetName val="Hoja1"/>
      <sheetName val="Patente"/>
      <sheetName val="Flete"/>
      <sheetName val="Costo 1era Mantención"/>
      <sheetName val="Accesorios"/>
      <sheetName val="Plan  de Mantención"/>
      <sheetName val="LP 10"/>
    </sheetNames>
    <sheetDataSet>
      <sheetData sheetId="0"/>
      <sheetData sheetId="1"/>
      <sheetData sheetId="2">
        <row r="13">
          <cell r="F13">
            <v>9049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9">
          <cell r="E249">
            <v>713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36">
          <cell r="W36">
            <v>600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">
          <cell r="W36">
            <v>600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97"/>
  <sheetViews>
    <sheetView showGridLines="0" zoomScale="90" zoomScaleNormal="90" workbookViewId="0">
      <pane xSplit="2" ySplit="6" topLeftCell="C52" activePane="bottomRight" state="frozen"/>
      <selection activeCell="B6" sqref="B6"/>
      <selection pane="topRight" activeCell="B6" sqref="B6"/>
      <selection pane="bottomLeft" activeCell="B6" sqref="B6"/>
      <selection pane="bottomRight" activeCell="B46" sqref="B46:X51"/>
    </sheetView>
  </sheetViews>
  <sheetFormatPr baseColWidth="10" defaultColWidth="14.7109375" defaultRowHeight="13.5"/>
  <cols>
    <col min="1" max="1" width="3.5703125" style="25" customWidth="1"/>
    <col min="2" max="2" width="46.42578125" style="25" customWidth="1"/>
    <col min="3" max="3" width="8.7109375" style="7" customWidth="1"/>
    <col min="4" max="4" width="8.7109375" style="27" customWidth="1"/>
    <col min="5" max="7" width="8.7109375" style="28" customWidth="1"/>
    <col min="8" max="12" width="8.7109375" style="26" customWidth="1"/>
    <col min="13" max="13" width="8.7109375" style="18" customWidth="1"/>
    <col min="14" max="14" width="8.7109375" style="19" customWidth="1"/>
    <col min="15" max="15" width="14.28515625" style="26" customWidth="1"/>
    <col min="16" max="16" width="8.7109375" style="26" customWidth="1"/>
    <col min="17" max="24" width="8.7109375" style="19" customWidth="1"/>
    <col min="25" max="25" width="15.28515625" style="19" customWidth="1"/>
    <col min="26" max="26" width="2" style="21" customWidth="1"/>
    <col min="27" max="16384" width="14.7109375" style="21"/>
  </cols>
  <sheetData>
    <row r="1" spans="1:25" s="2" customFormat="1" ht="52.5" customHeight="1">
      <c r="A1" s="1"/>
      <c r="B1" s="1"/>
      <c r="C1" s="1"/>
      <c r="D1" s="1"/>
      <c r="G1" s="3"/>
      <c r="H1" s="3"/>
      <c r="I1" s="2" t="s">
        <v>335</v>
      </c>
      <c r="K1" s="3"/>
      <c r="L1" s="3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5" customFormat="1" ht="21.75" customHeight="1">
      <c r="A2" s="4"/>
      <c r="B2" s="4"/>
      <c r="C2" s="4"/>
      <c r="D2" s="4"/>
      <c r="E2" s="4"/>
      <c r="H2" s="4"/>
      <c r="J2" s="6" t="s">
        <v>334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5" customFormat="1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5" customFormat="1" ht="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5" customFormat="1" ht="13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s="13" customFormat="1" ht="87" customHeight="1">
      <c r="A6" s="7"/>
      <c r="B6" s="8" t="s">
        <v>0</v>
      </c>
      <c r="C6" s="9" t="s">
        <v>1</v>
      </c>
      <c r="D6" s="9" t="s">
        <v>2</v>
      </c>
      <c r="E6" s="10" t="s">
        <v>3</v>
      </c>
      <c r="F6" s="9" t="s">
        <v>4</v>
      </c>
      <c r="G6" s="9" t="s">
        <v>5</v>
      </c>
      <c r="H6" s="9" t="s">
        <v>6</v>
      </c>
      <c r="I6" s="9" t="s">
        <v>50</v>
      </c>
      <c r="J6" s="9" t="s">
        <v>7</v>
      </c>
      <c r="K6" s="9" t="s">
        <v>8</v>
      </c>
      <c r="L6" s="9" t="s">
        <v>9</v>
      </c>
      <c r="M6" s="9" t="s">
        <v>10</v>
      </c>
      <c r="N6" s="9" t="s">
        <v>11</v>
      </c>
      <c r="O6" s="9" t="s">
        <v>12</v>
      </c>
      <c r="P6" s="9" t="s">
        <v>13</v>
      </c>
      <c r="Q6" s="9" t="s">
        <v>14</v>
      </c>
      <c r="R6" s="9" t="s">
        <v>15</v>
      </c>
      <c r="S6" s="89" t="s">
        <v>49</v>
      </c>
      <c r="T6" s="9" t="s">
        <v>16</v>
      </c>
      <c r="U6" s="9" t="s">
        <v>60</v>
      </c>
      <c r="V6" s="9" t="s">
        <v>17</v>
      </c>
      <c r="W6" s="9" t="s">
        <v>18</v>
      </c>
      <c r="X6" s="11" t="s">
        <v>19</v>
      </c>
      <c r="Y6" s="12" t="s">
        <v>34</v>
      </c>
    </row>
    <row r="7" spans="1:25" ht="6" customHeight="1">
      <c r="A7" s="4"/>
      <c r="B7" s="14"/>
      <c r="C7" s="15"/>
      <c r="D7" s="16"/>
      <c r="E7" s="16"/>
      <c r="F7" s="16"/>
      <c r="G7" s="17"/>
      <c r="H7" s="17"/>
      <c r="I7" s="17"/>
      <c r="J7" s="17"/>
      <c r="K7" s="17"/>
      <c r="L7" s="18"/>
      <c r="M7" s="19"/>
      <c r="N7" s="17"/>
      <c r="O7" s="17"/>
      <c r="P7" s="17"/>
      <c r="Q7" s="17"/>
      <c r="Y7" s="20"/>
    </row>
    <row r="8" spans="1:25" s="13" customFormat="1" ht="15.75">
      <c r="A8" s="14"/>
      <c r="B8" s="8" t="s">
        <v>258</v>
      </c>
      <c r="C8" s="22"/>
      <c r="D8" s="22"/>
      <c r="E8" s="2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73"/>
      <c r="Y8" s="12"/>
    </row>
    <row r="9" spans="1:25" s="24" customFormat="1" ht="15" customHeight="1">
      <c r="A9" s="76">
        <v>1</v>
      </c>
      <c r="B9" s="74" t="s">
        <v>302</v>
      </c>
      <c r="C9" s="75" t="s">
        <v>26</v>
      </c>
      <c r="D9" s="87" t="s">
        <v>41</v>
      </c>
      <c r="E9" s="88">
        <v>1200</v>
      </c>
      <c r="F9" s="87">
        <v>82</v>
      </c>
      <c r="G9" s="87">
        <v>2</v>
      </c>
      <c r="H9" s="87" t="s">
        <v>27</v>
      </c>
      <c r="I9" s="87" t="s">
        <v>51</v>
      </c>
      <c r="J9" s="87" t="s">
        <v>28</v>
      </c>
      <c r="K9" s="87" t="s">
        <v>27</v>
      </c>
      <c r="L9" s="87" t="s">
        <v>27</v>
      </c>
      <c r="M9" s="87" t="s">
        <v>27</v>
      </c>
      <c r="N9" s="76"/>
      <c r="O9" s="77" t="s">
        <v>36</v>
      </c>
      <c r="P9" s="77" t="s">
        <v>45</v>
      </c>
      <c r="Q9" s="76" t="s">
        <v>27</v>
      </c>
      <c r="R9" s="87"/>
      <c r="S9" s="77" t="s">
        <v>29</v>
      </c>
      <c r="T9" s="87" t="s">
        <v>32</v>
      </c>
      <c r="U9" s="87" t="s">
        <v>61</v>
      </c>
      <c r="V9" s="87"/>
      <c r="W9" s="87"/>
      <c r="X9" s="87" t="s">
        <v>42</v>
      </c>
      <c r="Y9" s="78">
        <f>VLOOKUP(B9,'Bonos BV LPF 11-2023'!B:J,9,0)</f>
        <v>9484600</v>
      </c>
    </row>
    <row r="10" spans="1:25" s="24" customFormat="1" ht="15" customHeight="1">
      <c r="A10" s="76">
        <v>2</v>
      </c>
      <c r="B10" s="74" t="s">
        <v>303</v>
      </c>
      <c r="C10" s="75" t="s">
        <v>26</v>
      </c>
      <c r="D10" s="87" t="s">
        <v>41</v>
      </c>
      <c r="E10" s="88">
        <v>1200</v>
      </c>
      <c r="F10" s="87">
        <v>82</v>
      </c>
      <c r="G10" s="87">
        <v>2</v>
      </c>
      <c r="H10" s="87" t="s">
        <v>27</v>
      </c>
      <c r="I10" s="87" t="s">
        <v>52</v>
      </c>
      <c r="J10" s="87" t="s">
        <v>28</v>
      </c>
      <c r="K10" s="87" t="s">
        <v>27</v>
      </c>
      <c r="L10" s="87" t="s">
        <v>27</v>
      </c>
      <c r="M10" s="87" t="s">
        <v>27</v>
      </c>
      <c r="N10" s="76"/>
      <c r="O10" s="77" t="s">
        <v>36</v>
      </c>
      <c r="P10" s="77" t="s">
        <v>45</v>
      </c>
      <c r="Q10" s="76" t="s">
        <v>27</v>
      </c>
      <c r="R10" s="87" t="s">
        <v>304</v>
      </c>
      <c r="S10" s="77" t="s">
        <v>33</v>
      </c>
      <c r="T10" s="87" t="s">
        <v>32</v>
      </c>
      <c r="U10" s="87" t="s">
        <v>61</v>
      </c>
      <c r="V10" s="87"/>
      <c r="W10" s="87"/>
      <c r="X10" s="87" t="s">
        <v>42</v>
      </c>
      <c r="Y10" s="78">
        <f>VLOOKUP(B10,'Bonos BV LPF 11-2023'!B:J,9,0)</f>
        <v>9954600</v>
      </c>
    </row>
    <row r="11" spans="1:25" ht="6" customHeight="1">
      <c r="A11" s="4"/>
      <c r="B11" s="14"/>
      <c r="C11" s="15"/>
      <c r="D11" s="16"/>
      <c r="E11" s="16"/>
      <c r="F11" s="16"/>
      <c r="G11" s="17"/>
      <c r="H11" s="17"/>
      <c r="I11" s="17"/>
      <c r="J11" s="17"/>
      <c r="K11" s="17"/>
      <c r="L11" s="18"/>
      <c r="M11" s="19"/>
      <c r="N11" s="17"/>
      <c r="O11" s="17"/>
      <c r="P11" s="17"/>
      <c r="Q11" s="17"/>
      <c r="Y11" s="20"/>
    </row>
    <row r="12" spans="1:25" s="13" customFormat="1" ht="15.75">
      <c r="A12" s="14"/>
      <c r="B12" s="8" t="s">
        <v>258</v>
      </c>
      <c r="C12" s="22"/>
      <c r="D12" s="22"/>
      <c r="E12" s="23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73"/>
      <c r="Y12" s="12"/>
    </row>
    <row r="13" spans="1:25" s="24" customFormat="1" ht="15" customHeight="1">
      <c r="A13" s="76">
        <v>3</v>
      </c>
      <c r="B13" s="74" t="s">
        <v>259</v>
      </c>
      <c r="C13" s="75" t="s">
        <v>26</v>
      </c>
      <c r="D13" s="87" t="s">
        <v>41</v>
      </c>
      <c r="E13" s="88">
        <v>1000</v>
      </c>
      <c r="F13" s="87">
        <v>65</v>
      </c>
      <c r="G13" s="87">
        <v>6</v>
      </c>
      <c r="H13" s="87" t="s">
        <v>27</v>
      </c>
      <c r="I13" s="87" t="s">
        <v>51</v>
      </c>
      <c r="J13" s="87" t="s">
        <v>28</v>
      </c>
      <c r="K13" s="87" t="s">
        <v>27</v>
      </c>
      <c r="L13" s="87" t="s">
        <v>27</v>
      </c>
      <c r="M13" s="87" t="s">
        <v>27</v>
      </c>
      <c r="N13" s="76"/>
      <c r="O13" s="77" t="s">
        <v>260</v>
      </c>
      <c r="P13" s="77" t="s">
        <v>261</v>
      </c>
      <c r="Q13" s="76" t="s">
        <v>262</v>
      </c>
      <c r="R13" s="87"/>
      <c r="S13" s="77" t="s">
        <v>29</v>
      </c>
      <c r="T13" s="87" t="s">
        <v>261</v>
      </c>
      <c r="U13" s="87" t="s">
        <v>61</v>
      </c>
      <c r="V13" s="87"/>
      <c r="W13" s="87"/>
      <c r="X13" s="87" t="s">
        <v>42</v>
      </c>
      <c r="Y13" s="78">
        <f>VLOOKUP(B13,'Bonos BV LPF 11-2023'!B:J,9,0)</f>
        <v>8826600</v>
      </c>
    </row>
    <row r="14" spans="1:25" s="24" customFormat="1" ht="15" customHeight="1">
      <c r="A14" s="76">
        <v>4</v>
      </c>
      <c r="B14" s="74" t="s">
        <v>263</v>
      </c>
      <c r="C14" s="75" t="s">
        <v>26</v>
      </c>
      <c r="D14" s="87" t="s">
        <v>41</v>
      </c>
      <c r="E14" s="88">
        <v>1200</v>
      </c>
      <c r="F14" s="87">
        <v>82</v>
      </c>
      <c r="G14" s="87">
        <v>6</v>
      </c>
      <c r="H14" s="87" t="s">
        <v>27</v>
      </c>
      <c r="I14" s="87" t="s">
        <v>51</v>
      </c>
      <c r="J14" s="87" t="s">
        <v>28</v>
      </c>
      <c r="K14" s="87" t="s">
        <v>27</v>
      </c>
      <c r="L14" s="87" t="s">
        <v>27</v>
      </c>
      <c r="M14" s="87" t="s">
        <v>27</v>
      </c>
      <c r="N14" s="76"/>
      <c r="O14" s="77" t="s">
        <v>36</v>
      </c>
      <c r="P14" s="77" t="s">
        <v>47</v>
      </c>
      <c r="Q14" s="76" t="s">
        <v>262</v>
      </c>
      <c r="R14" s="87" t="s">
        <v>54</v>
      </c>
      <c r="S14" s="77" t="s">
        <v>29</v>
      </c>
      <c r="T14" s="87" t="s">
        <v>32</v>
      </c>
      <c r="U14" s="87" t="s">
        <v>61</v>
      </c>
      <c r="V14" s="87"/>
      <c r="W14" s="87"/>
      <c r="X14" s="87" t="s">
        <v>42</v>
      </c>
      <c r="Y14" s="78">
        <f>VLOOKUP(B14,'Bonos BV LPF 11-2023'!B:J,9,0)</f>
        <v>9766600</v>
      </c>
    </row>
    <row r="15" spans="1:25" s="24" customFormat="1" ht="15" customHeight="1">
      <c r="A15" s="76">
        <v>5</v>
      </c>
      <c r="B15" s="74" t="s">
        <v>264</v>
      </c>
      <c r="C15" s="75" t="s">
        <v>26</v>
      </c>
      <c r="D15" s="87" t="s">
        <v>41</v>
      </c>
      <c r="E15" s="88">
        <v>1200</v>
      </c>
      <c r="F15" s="87">
        <v>82</v>
      </c>
      <c r="G15" s="87">
        <v>6</v>
      </c>
      <c r="H15" s="87" t="s">
        <v>27</v>
      </c>
      <c r="I15" s="87" t="s">
        <v>52</v>
      </c>
      <c r="J15" s="87" t="s">
        <v>28</v>
      </c>
      <c r="K15" s="87" t="s">
        <v>27</v>
      </c>
      <c r="L15" s="87" t="s">
        <v>27</v>
      </c>
      <c r="M15" s="87" t="s">
        <v>27</v>
      </c>
      <c r="N15" s="76"/>
      <c r="O15" s="77" t="s">
        <v>36</v>
      </c>
      <c r="P15" s="77" t="s">
        <v>47</v>
      </c>
      <c r="Q15" s="76" t="s">
        <v>262</v>
      </c>
      <c r="R15" s="87" t="s">
        <v>54</v>
      </c>
      <c r="S15" s="77" t="s">
        <v>33</v>
      </c>
      <c r="T15" s="87" t="s">
        <v>32</v>
      </c>
      <c r="U15" s="87" t="s">
        <v>61</v>
      </c>
      <c r="V15" s="87"/>
      <c r="W15" s="87"/>
      <c r="X15" s="87" t="s">
        <v>42</v>
      </c>
      <c r="Y15" s="78">
        <f>VLOOKUP(B15,'Bonos BV LPF 11-2023'!B:J,9,0)</f>
        <v>10706600</v>
      </c>
    </row>
    <row r="16" spans="1:25" s="24" customFormat="1" ht="15" customHeight="1">
      <c r="A16" s="76">
        <v>6</v>
      </c>
      <c r="B16" s="74" t="s">
        <v>265</v>
      </c>
      <c r="C16" s="75" t="s">
        <v>26</v>
      </c>
      <c r="D16" s="87" t="s">
        <v>266</v>
      </c>
      <c r="E16" s="88">
        <v>1200</v>
      </c>
      <c r="F16" s="87">
        <v>82</v>
      </c>
      <c r="G16" s="87">
        <v>6</v>
      </c>
      <c r="H16" s="87" t="s">
        <v>27</v>
      </c>
      <c r="I16" s="87" t="s">
        <v>51</v>
      </c>
      <c r="J16" s="87" t="s">
        <v>28</v>
      </c>
      <c r="K16" s="87" t="s">
        <v>27</v>
      </c>
      <c r="L16" s="87" t="s">
        <v>27</v>
      </c>
      <c r="M16" s="87" t="s">
        <v>27</v>
      </c>
      <c r="N16" s="76"/>
      <c r="O16" s="77" t="s">
        <v>36</v>
      </c>
      <c r="P16" s="77" t="s">
        <v>47</v>
      </c>
      <c r="Q16" s="76" t="s">
        <v>262</v>
      </c>
      <c r="R16" s="87" t="s">
        <v>54</v>
      </c>
      <c r="S16" s="77" t="s">
        <v>29</v>
      </c>
      <c r="T16" s="87" t="s">
        <v>32</v>
      </c>
      <c r="U16" s="87" t="s">
        <v>61</v>
      </c>
      <c r="V16" s="87"/>
      <c r="W16" s="87"/>
      <c r="X16" s="87" t="s">
        <v>42</v>
      </c>
      <c r="Y16" s="78">
        <f>VLOOKUP(B16,'Bonos BV LPF 11-2023'!B:J,9,0)</f>
        <v>11176600</v>
      </c>
    </row>
    <row r="17" spans="1:25" ht="6" customHeight="1">
      <c r="A17" s="4"/>
      <c r="B17" s="14"/>
      <c r="C17" s="15"/>
      <c r="D17" s="16"/>
      <c r="E17" s="16"/>
      <c r="F17" s="16"/>
      <c r="G17" s="17"/>
      <c r="H17" s="17"/>
      <c r="I17" s="17"/>
      <c r="J17" s="17"/>
      <c r="K17" s="17"/>
      <c r="L17" s="18"/>
      <c r="M17" s="19"/>
      <c r="N17" s="17"/>
      <c r="O17" s="17"/>
      <c r="P17" s="17"/>
      <c r="Q17" s="17"/>
      <c r="Y17" s="20"/>
    </row>
    <row r="18" spans="1:25" s="13" customFormat="1" ht="15.75">
      <c r="A18" s="14"/>
      <c r="B18" s="8" t="s">
        <v>208</v>
      </c>
      <c r="C18" s="22"/>
      <c r="D18" s="22"/>
      <c r="E18" s="23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73"/>
      <c r="Y18" s="12"/>
    </row>
    <row r="19" spans="1:25" s="24" customFormat="1" ht="15" customHeight="1">
      <c r="A19" s="76">
        <v>7</v>
      </c>
      <c r="B19" s="74" t="s">
        <v>83</v>
      </c>
      <c r="C19" s="75" t="s">
        <v>30</v>
      </c>
      <c r="D19" s="87" t="s">
        <v>41</v>
      </c>
      <c r="E19" s="88">
        <v>1200</v>
      </c>
      <c r="F19" s="87">
        <v>82</v>
      </c>
      <c r="G19" s="87">
        <v>2</v>
      </c>
      <c r="H19" s="87" t="s">
        <v>27</v>
      </c>
      <c r="I19" s="87" t="s">
        <v>51</v>
      </c>
      <c r="J19" s="87" t="s">
        <v>28</v>
      </c>
      <c r="K19" s="87" t="s">
        <v>27</v>
      </c>
      <c r="L19" s="87" t="s">
        <v>27</v>
      </c>
      <c r="M19" s="87" t="s">
        <v>27</v>
      </c>
      <c r="N19" s="76"/>
      <c r="O19" s="77" t="s">
        <v>36</v>
      </c>
      <c r="P19" s="77" t="s">
        <v>45</v>
      </c>
      <c r="Q19" s="76"/>
      <c r="R19" s="87"/>
      <c r="S19" s="77" t="s">
        <v>29</v>
      </c>
      <c r="T19" s="87" t="s">
        <v>75</v>
      </c>
      <c r="U19" s="87" t="s">
        <v>61</v>
      </c>
      <c r="V19" s="87"/>
      <c r="W19" s="87"/>
      <c r="X19" s="87" t="s">
        <v>43</v>
      </c>
      <c r="Y19" s="78">
        <f>VLOOKUP(B19,'Bonos BV LPF 11-2023'!B:J,9,0)</f>
        <v>9390600</v>
      </c>
    </row>
    <row r="20" spans="1:25" s="24" customFormat="1" ht="15" customHeight="1">
      <c r="A20" s="76">
        <v>8</v>
      </c>
      <c r="B20" s="74" t="s">
        <v>84</v>
      </c>
      <c r="C20" s="75" t="s">
        <v>30</v>
      </c>
      <c r="D20" s="87" t="s">
        <v>41</v>
      </c>
      <c r="E20" s="88">
        <v>1200</v>
      </c>
      <c r="F20" s="87">
        <v>82</v>
      </c>
      <c r="G20" s="87">
        <v>2</v>
      </c>
      <c r="H20" s="87" t="s">
        <v>27</v>
      </c>
      <c r="I20" s="87" t="s">
        <v>52</v>
      </c>
      <c r="J20" s="87" t="s">
        <v>28</v>
      </c>
      <c r="K20" s="87" t="s">
        <v>27</v>
      </c>
      <c r="L20" s="87" t="s">
        <v>27</v>
      </c>
      <c r="M20" s="87" t="s">
        <v>27</v>
      </c>
      <c r="N20" s="76"/>
      <c r="O20" s="77" t="s">
        <v>36</v>
      </c>
      <c r="P20" s="77" t="s">
        <v>45</v>
      </c>
      <c r="Q20" s="76" t="s">
        <v>27</v>
      </c>
      <c r="R20" s="87" t="s">
        <v>54</v>
      </c>
      <c r="S20" s="77" t="s">
        <v>33</v>
      </c>
      <c r="T20" s="87" t="s">
        <v>75</v>
      </c>
      <c r="U20" s="87" t="s">
        <v>61</v>
      </c>
      <c r="V20" s="87"/>
      <c r="W20" s="87"/>
      <c r="X20" s="87" t="s">
        <v>43</v>
      </c>
      <c r="Y20" s="78">
        <f>VLOOKUP(B20,'Bonos BV LPF 11-2023'!B:J,9,0)</f>
        <v>10330600</v>
      </c>
    </row>
    <row r="21" spans="1:25" s="24" customFormat="1" ht="15" customHeight="1">
      <c r="A21" s="20"/>
      <c r="B21" s="95"/>
      <c r="C21" s="96"/>
      <c r="D21" s="93"/>
      <c r="E21" s="100"/>
      <c r="F21" s="93"/>
      <c r="G21" s="93"/>
      <c r="H21" s="93"/>
      <c r="I21" s="93"/>
      <c r="J21" s="93"/>
      <c r="K21" s="93"/>
      <c r="L21" s="93"/>
      <c r="M21" s="93"/>
      <c r="N21" s="20"/>
      <c r="O21" s="20"/>
      <c r="P21" s="20"/>
      <c r="Q21" s="20"/>
      <c r="R21" s="93"/>
      <c r="S21" s="20"/>
      <c r="T21" s="93"/>
      <c r="U21" s="93"/>
      <c r="V21" s="93"/>
      <c r="W21" s="93"/>
      <c r="X21" s="93"/>
      <c r="Y21" s="98"/>
    </row>
    <row r="22" spans="1:25" s="24" customFormat="1" ht="15" customHeight="1">
      <c r="A22" s="7"/>
      <c r="B22" s="8" t="s">
        <v>267</v>
      </c>
      <c r="C22" s="22"/>
      <c r="D22" s="22"/>
      <c r="E22" s="23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73"/>
      <c r="Y22" s="12"/>
    </row>
    <row r="23" spans="1:25" s="24" customFormat="1" ht="15" customHeight="1">
      <c r="A23" s="94">
        <v>9</v>
      </c>
      <c r="B23" s="74" t="s">
        <v>268</v>
      </c>
      <c r="C23" s="75" t="s">
        <v>30</v>
      </c>
      <c r="D23" s="87" t="s">
        <v>41</v>
      </c>
      <c r="E23" s="88">
        <v>1200</v>
      </c>
      <c r="F23" s="87">
        <v>82</v>
      </c>
      <c r="G23" s="87">
        <v>6</v>
      </c>
      <c r="H23" s="87" t="s">
        <v>27</v>
      </c>
      <c r="I23" s="87" t="s">
        <v>51</v>
      </c>
      <c r="J23" s="87" t="s">
        <v>28</v>
      </c>
      <c r="K23" s="87" t="s">
        <v>27</v>
      </c>
      <c r="L23" s="87" t="s">
        <v>27</v>
      </c>
      <c r="M23" s="87" t="s">
        <v>27</v>
      </c>
      <c r="N23" s="76"/>
      <c r="O23" s="77" t="s">
        <v>36</v>
      </c>
      <c r="P23" s="77" t="s">
        <v>47</v>
      </c>
      <c r="Q23" s="76"/>
      <c r="R23" s="87" t="s">
        <v>54</v>
      </c>
      <c r="S23" s="77" t="s">
        <v>29</v>
      </c>
      <c r="T23" s="87" t="s">
        <v>75</v>
      </c>
      <c r="U23" s="87" t="s">
        <v>61</v>
      </c>
      <c r="V23" s="87"/>
      <c r="W23" s="87"/>
      <c r="X23" s="87" t="s">
        <v>43</v>
      </c>
      <c r="Y23" s="78">
        <f>VLOOKUP(B23,'Bonos BV LPF 11-2023'!B:J,9,0)</f>
        <v>10236600</v>
      </c>
    </row>
    <row r="24" spans="1:25" s="24" customFormat="1" ht="15" customHeight="1">
      <c r="A24" s="94">
        <v>10</v>
      </c>
      <c r="B24" s="74" t="s">
        <v>269</v>
      </c>
      <c r="C24" s="75" t="s">
        <v>30</v>
      </c>
      <c r="D24" s="87" t="s">
        <v>41</v>
      </c>
      <c r="E24" s="88">
        <v>1200</v>
      </c>
      <c r="F24" s="87">
        <v>82</v>
      </c>
      <c r="G24" s="87">
        <v>6</v>
      </c>
      <c r="H24" s="87" t="s">
        <v>27</v>
      </c>
      <c r="I24" s="87" t="s">
        <v>52</v>
      </c>
      <c r="J24" s="87" t="s">
        <v>28</v>
      </c>
      <c r="K24" s="87" t="s">
        <v>27</v>
      </c>
      <c r="L24" s="87" t="s">
        <v>27</v>
      </c>
      <c r="M24" s="87" t="s">
        <v>27</v>
      </c>
      <c r="N24" s="76"/>
      <c r="O24" s="77" t="s">
        <v>36</v>
      </c>
      <c r="P24" s="77" t="s">
        <v>47</v>
      </c>
      <c r="Q24" s="76"/>
      <c r="R24" s="87" t="s">
        <v>54</v>
      </c>
      <c r="S24" s="77" t="s">
        <v>33</v>
      </c>
      <c r="T24" s="87" t="s">
        <v>75</v>
      </c>
      <c r="U24" s="87" t="s">
        <v>61</v>
      </c>
      <c r="V24" s="87"/>
      <c r="W24" s="87"/>
      <c r="X24" s="87" t="s">
        <v>43</v>
      </c>
      <c r="Y24" s="78">
        <f>VLOOKUP(B24,'Bonos BV LPF 11-2023'!B:J,9,0)</f>
        <v>11176600</v>
      </c>
    </row>
    <row r="25" spans="1:25" s="24" customFormat="1" ht="15" customHeight="1">
      <c r="A25" s="94">
        <v>11</v>
      </c>
      <c r="B25" s="74" t="s">
        <v>270</v>
      </c>
      <c r="C25" s="75" t="s">
        <v>30</v>
      </c>
      <c r="D25" s="87" t="s">
        <v>266</v>
      </c>
      <c r="E25" s="88">
        <v>1200</v>
      </c>
      <c r="F25" s="87">
        <v>82</v>
      </c>
      <c r="G25" s="87">
        <v>6</v>
      </c>
      <c r="H25" s="87" t="s">
        <v>27</v>
      </c>
      <c r="I25" s="87" t="s">
        <v>51</v>
      </c>
      <c r="J25" s="87" t="s">
        <v>28</v>
      </c>
      <c r="K25" s="87" t="s">
        <v>27</v>
      </c>
      <c r="L25" s="87" t="s">
        <v>27</v>
      </c>
      <c r="M25" s="87" t="s">
        <v>27</v>
      </c>
      <c r="N25" s="76"/>
      <c r="O25" s="77" t="s">
        <v>36</v>
      </c>
      <c r="P25" s="77" t="s">
        <v>47</v>
      </c>
      <c r="Q25" s="76"/>
      <c r="R25" s="87" t="s">
        <v>54</v>
      </c>
      <c r="S25" s="77" t="s">
        <v>29</v>
      </c>
      <c r="T25" s="87" t="s">
        <v>75</v>
      </c>
      <c r="U25" s="87" t="s">
        <v>61</v>
      </c>
      <c r="V25" s="87"/>
      <c r="W25" s="87"/>
      <c r="X25" s="87" t="s">
        <v>43</v>
      </c>
      <c r="Y25" s="78">
        <f>VLOOKUP(B25,'Bonos BV LPF 11-2023'!B:J,9,0)</f>
        <v>11646600</v>
      </c>
    </row>
    <row r="26" spans="1:25" ht="15" customHeight="1">
      <c r="A26" s="14"/>
      <c r="B26" s="14"/>
      <c r="C26" s="15"/>
      <c r="D26" s="16"/>
      <c r="E26" s="16"/>
      <c r="F26" s="16"/>
      <c r="G26" s="17"/>
      <c r="H26" s="17"/>
      <c r="I26" s="17"/>
      <c r="J26" s="17"/>
      <c r="K26" s="17"/>
      <c r="L26" s="18"/>
      <c r="M26" s="19"/>
      <c r="N26" s="17"/>
      <c r="O26" s="17"/>
      <c r="P26" s="17"/>
      <c r="Q26" s="17"/>
      <c r="Y26" s="20"/>
    </row>
    <row r="27" spans="1:25" s="24" customFormat="1" ht="15" customHeight="1">
      <c r="A27" s="14"/>
      <c r="B27" s="8" t="s">
        <v>209</v>
      </c>
      <c r="C27" s="22"/>
      <c r="D27" s="22"/>
      <c r="E27" s="23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73"/>
      <c r="Y27" s="12"/>
    </row>
    <row r="28" spans="1:25" s="24" customFormat="1" ht="15" customHeight="1">
      <c r="A28" s="76">
        <v>12</v>
      </c>
      <c r="B28" s="74" t="s">
        <v>298</v>
      </c>
      <c r="C28" s="75" t="s">
        <v>30</v>
      </c>
      <c r="D28" s="76" t="s">
        <v>31</v>
      </c>
      <c r="E28" s="90">
        <v>1400</v>
      </c>
      <c r="F28" s="76">
        <v>99</v>
      </c>
      <c r="G28" s="76">
        <v>2</v>
      </c>
      <c r="H28" s="76" t="s">
        <v>27</v>
      </c>
      <c r="I28" s="76" t="s">
        <v>51</v>
      </c>
      <c r="J28" s="76" t="s">
        <v>28</v>
      </c>
      <c r="K28" s="76" t="s">
        <v>27</v>
      </c>
      <c r="L28" s="76" t="s">
        <v>27</v>
      </c>
      <c r="M28" s="76" t="s">
        <v>27</v>
      </c>
      <c r="N28" s="76"/>
      <c r="O28" s="76" t="s">
        <v>36</v>
      </c>
      <c r="P28" s="77" t="s">
        <v>47</v>
      </c>
      <c r="Q28" s="76"/>
      <c r="R28" s="76"/>
      <c r="S28" s="77" t="s">
        <v>29</v>
      </c>
      <c r="T28" s="77" t="s">
        <v>32</v>
      </c>
      <c r="U28" s="87" t="s">
        <v>61</v>
      </c>
      <c r="V28" s="76"/>
      <c r="W28" s="76"/>
      <c r="X28" s="77" t="s">
        <v>43</v>
      </c>
      <c r="Y28" s="78">
        <f>VLOOKUP(B28,'Bonos BV LPF 11-2023'!B:J,9,0)</f>
        <v>11458600</v>
      </c>
    </row>
    <row r="29" spans="1:25" s="24" customFormat="1" ht="15" customHeight="1">
      <c r="A29" s="76">
        <v>13</v>
      </c>
      <c r="B29" s="74" t="s">
        <v>299</v>
      </c>
      <c r="C29" s="75" t="s">
        <v>30</v>
      </c>
      <c r="D29" s="76" t="s">
        <v>31</v>
      </c>
      <c r="E29" s="90">
        <v>1400</v>
      </c>
      <c r="F29" s="76">
        <v>99</v>
      </c>
      <c r="G29" s="76">
        <v>2</v>
      </c>
      <c r="H29" s="76" t="s">
        <v>27</v>
      </c>
      <c r="I29" s="76" t="s">
        <v>51</v>
      </c>
      <c r="J29" s="76" t="s">
        <v>28</v>
      </c>
      <c r="K29" s="76" t="s">
        <v>27</v>
      </c>
      <c r="L29" s="76" t="s">
        <v>27</v>
      </c>
      <c r="M29" s="76" t="s">
        <v>27</v>
      </c>
      <c r="N29" s="76"/>
      <c r="O29" s="76" t="s">
        <v>36</v>
      </c>
      <c r="P29" s="77" t="s">
        <v>47</v>
      </c>
      <c r="Q29" s="76" t="s">
        <v>27</v>
      </c>
      <c r="R29" s="76" t="s">
        <v>54</v>
      </c>
      <c r="S29" s="77" t="s">
        <v>33</v>
      </c>
      <c r="T29" s="77" t="s">
        <v>32</v>
      </c>
      <c r="U29" s="87" t="s">
        <v>61</v>
      </c>
      <c r="V29" s="76"/>
      <c r="W29" s="76"/>
      <c r="X29" s="77" t="s">
        <v>43</v>
      </c>
      <c r="Y29" s="78">
        <f>VLOOKUP(B29,'Bonos BV LPF 11-2023'!B:J,9,0)</f>
        <v>12398600</v>
      </c>
    </row>
    <row r="30" spans="1:25" s="24" customFormat="1" ht="15" customHeight="1">
      <c r="A30" s="76">
        <v>14</v>
      </c>
      <c r="B30" s="74" t="s">
        <v>56</v>
      </c>
      <c r="C30" s="75" t="s">
        <v>30</v>
      </c>
      <c r="D30" s="76" t="s">
        <v>44</v>
      </c>
      <c r="E30" s="90">
        <v>1600</v>
      </c>
      <c r="F30" s="76">
        <v>121</v>
      </c>
      <c r="G30" s="76">
        <v>6</v>
      </c>
      <c r="H30" s="76" t="s">
        <v>27</v>
      </c>
      <c r="I30" s="76" t="s">
        <v>52</v>
      </c>
      <c r="J30" s="76" t="s">
        <v>28</v>
      </c>
      <c r="K30" s="76" t="s">
        <v>27</v>
      </c>
      <c r="L30" s="76" t="s">
        <v>27</v>
      </c>
      <c r="M30" s="76" t="s">
        <v>27</v>
      </c>
      <c r="N30" s="76" t="s">
        <v>27</v>
      </c>
      <c r="O30" s="76" t="s">
        <v>36</v>
      </c>
      <c r="P30" s="77" t="s">
        <v>47</v>
      </c>
      <c r="Q30" s="76" t="s">
        <v>27</v>
      </c>
      <c r="R30" s="76" t="s">
        <v>53</v>
      </c>
      <c r="S30" s="77" t="s">
        <v>33</v>
      </c>
      <c r="T30" s="77" t="s">
        <v>32</v>
      </c>
      <c r="U30" s="87" t="s">
        <v>61</v>
      </c>
      <c r="V30" s="76"/>
      <c r="W30" s="76"/>
      <c r="X30" s="77" t="s">
        <v>43</v>
      </c>
      <c r="Y30" s="78">
        <f>VLOOKUP(B30,'Bonos BV LPF 11-2023'!B:J,9,0)</f>
        <v>15312600</v>
      </c>
    </row>
    <row r="31" spans="1:25" s="24" customFormat="1" ht="15" customHeight="1">
      <c r="A31" s="76">
        <v>15</v>
      </c>
      <c r="B31" s="74" t="s">
        <v>336</v>
      </c>
      <c r="C31" s="75" t="s">
        <v>30</v>
      </c>
      <c r="D31" s="76" t="s">
        <v>31</v>
      </c>
      <c r="E31" s="90">
        <v>1400</v>
      </c>
      <c r="F31" s="76">
        <v>99</v>
      </c>
      <c r="G31" s="76">
        <v>2</v>
      </c>
      <c r="H31" s="76" t="s">
        <v>27</v>
      </c>
      <c r="I31" s="76" t="s">
        <v>51</v>
      </c>
      <c r="J31" s="76" t="s">
        <v>28</v>
      </c>
      <c r="K31" s="76" t="s">
        <v>27</v>
      </c>
      <c r="L31" s="76" t="s">
        <v>27</v>
      </c>
      <c r="M31" s="76" t="s">
        <v>27</v>
      </c>
      <c r="N31" s="76"/>
      <c r="O31" s="76" t="s">
        <v>36</v>
      </c>
      <c r="P31" s="77" t="s">
        <v>47</v>
      </c>
      <c r="Q31" s="76"/>
      <c r="R31" s="76"/>
      <c r="S31" s="77" t="s">
        <v>29</v>
      </c>
      <c r="T31" s="77" t="s">
        <v>32</v>
      </c>
      <c r="U31" s="87" t="s">
        <v>61</v>
      </c>
      <c r="V31" s="76"/>
      <c r="W31" s="76"/>
      <c r="X31" s="77" t="s">
        <v>43</v>
      </c>
      <c r="Y31" s="78">
        <f>VLOOKUP(B31,'Bonos BV LPF 11-2023'!B:J,9,0)</f>
        <v>12492600</v>
      </c>
    </row>
    <row r="32" spans="1:25" s="24" customFormat="1" ht="15" customHeight="1">
      <c r="A32" s="20"/>
      <c r="B32" s="95"/>
      <c r="C32" s="96"/>
      <c r="D32" s="20"/>
      <c r="E32" s="97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93"/>
      <c r="V32" s="20"/>
      <c r="W32" s="20"/>
      <c r="X32" s="20"/>
      <c r="Y32" s="98"/>
    </row>
    <row r="33" spans="1:25" s="24" customFormat="1" ht="15" customHeight="1">
      <c r="A33" s="14"/>
      <c r="B33" s="8" t="s">
        <v>324</v>
      </c>
      <c r="C33" s="22"/>
      <c r="D33" s="22"/>
      <c r="E33" s="23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73"/>
      <c r="Y33" s="12"/>
    </row>
    <row r="34" spans="1:25" s="24" customFormat="1" ht="15" customHeight="1">
      <c r="A34" s="76">
        <v>16</v>
      </c>
      <c r="B34" s="74" t="s">
        <v>325</v>
      </c>
      <c r="C34" s="75" t="s">
        <v>30</v>
      </c>
      <c r="D34" s="76" t="s">
        <v>31</v>
      </c>
      <c r="E34" s="90">
        <v>1500</v>
      </c>
      <c r="F34" s="76">
        <v>115</v>
      </c>
      <c r="G34" s="76">
        <v>6</v>
      </c>
      <c r="H34" s="76" t="s">
        <v>27</v>
      </c>
      <c r="I34" s="76" t="s">
        <v>51</v>
      </c>
      <c r="J34" s="76" t="s">
        <v>28</v>
      </c>
      <c r="K34" s="76" t="s">
        <v>27</v>
      </c>
      <c r="L34" s="76" t="s">
        <v>27</v>
      </c>
      <c r="M34" s="76" t="s">
        <v>27</v>
      </c>
      <c r="N34" s="76" t="s">
        <v>27</v>
      </c>
      <c r="O34" s="76" t="s">
        <v>36</v>
      </c>
      <c r="P34" s="77" t="s">
        <v>47</v>
      </c>
      <c r="Q34" s="76"/>
      <c r="R34" s="76" t="s">
        <v>54</v>
      </c>
      <c r="S34" s="77" t="s">
        <v>29</v>
      </c>
      <c r="T34" s="77" t="s">
        <v>32</v>
      </c>
      <c r="U34" s="87" t="s">
        <v>61</v>
      </c>
      <c r="V34" s="76"/>
      <c r="W34" s="76"/>
      <c r="X34" s="77" t="s">
        <v>43</v>
      </c>
      <c r="Y34" s="78">
        <f>VLOOKUP(B34,'Bonos BV LPF 11-2023'!B:J,9,0)</f>
        <v>13338600</v>
      </c>
    </row>
    <row r="35" spans="1:25" s="24" customFormat="1" ht="15" customHeight="1">
      <c r="A35" s="20"/>
      <c r="B35" s="95"/>
      <c r="C35" s="96"/>
      <c r="D35" s="20"/>
      <c r="E35" s="97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93"/>
      <c r="V35" s="20"/>
      <c r="W35" s="20"/>
      <c r="X35" s="20"/>
      <c r="Y35" s="98"/>
    </row>
    <row r="36" spans="1:25" s="24" customFormat="1" ht="15" customHeight="1">
      <c r="A36" s="14"/>
      <c r="B36" s="8" t="s">
        <v>99</v>
      </c>
      <c r="C36" s="22"/>
      <c r="D36" s="22"/>
      <c r="E36" s="23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73"/>
      <c r="Y36" s="12"/>
    </row>
    <row r="37" spans="1:25" s="24" customFormat="1" ht="15" customHeight="1">
      <c r="A37" s="76">
        <v>17</v>
      </c>
      <c r="B37" s="74" t="s">
        <v>300</v>
      </c>
      <c r="C37" s="75" t="s">
        <v>26</v>
      </c>
      <c r="D37" s="76" t="s">
        <v>31</v>
      </c>
      <c r="E37" s="90">
        <v>1400</v>
      </c>
      <c r="F37" s="76">
        <v>99</v>
      </c>
      <c r="G37" s="76">
        <v>2</v>
      </c>
      <c r="H37" s="76" t="s">
        <v>27</v>
      </c>
      <c r="I37" s="76" t="s">
        <v>51</v>
      </c>
      <c r="J37" s="76" t="s">
        <v>28</v>
      </c>
      <c r="K37" s="76" t="s">
        <v>27</v>
      </c>
      <c r="L37" s="76" t="s">
        <v>27</v>
      </c>
      <c r="M37" s="76" t="s">
        <v>27</v>
      </c>
      <c r="N37" s="76"/>
      <c r="O37" s="76" t="s">
        <v>36</v>
      </c>
      <c r="P37" s="77" t="s">
        <v>45</v>
      </c>
      <c r="Q37" s="76" t="s">
        <v>27</v>
      </c>
      <c r="R37" s="76" t="s">
        <v>53</v>
      </c>
      <c r="S37" s="77" t="s">
        <v>29</v>
      </c>
      <c r="T37" s="77" t="s">
        <v>32</v>
      </c>
      <c r="U37" s="87" t="s">
        <v>61</v>
      </c>
      <c r="V37" s="76"/>
      <c r="W37" s="76"/>
      <c r="X37" s="77" t="s">
        <v>43</v>
      </c>
      <c r="Y37" s="78">
        <f>VLOOKUP(B37,'Bonos BV LPF 11-2023'!B:J,9,0)</f>
        <v>12774600</v>
      </c>
    </row>
    <row r="38" spans="1:25" s="24" customFormat="1" ht="15" customHeight="1">
      <c r="A38" s="76">
        <v>18</v>
      </c>
      <c r="B38" s="74" t="s">
        <v>126</v>
      </c>
      <c r="C38" s="75" t="s">
        <v>26</v>
      </c>
      <c r="D38" s="76" t="s">
        <v>31</v>
      </c>
      <c r="E38" s="90">
        <v>1400</v>
      </c>
      <c r="F38" s="76">
        <v>99</v>
      </c>
      <c r="G38" s="76">
        <v>6</v>
      </c>
      <c r="H38" s="76" t="s">
        <v>27</v>
      </c>
      <c r="I38" s="76" t="s">
        <v>52</v>
      </c>
      <c r="J38" s="76" t="s">
        <v>33</v>
      </c>
      <c r="K38" s="76" t="s">
        <v>27</v>
      </c>
      <c r="L38" s="76" t="s">
        <v>27</v>
      </c>
      <c r="M38" s="76" t="s">
        <v>27</v>
      </c>
      <c r="N38" s="76"/>
      <c r="O38" s="76" t="s">
        <v>36</v>
      </c>
      <c r="P38" s="77" t="s">
        <v>45</v>
      </c>
      <c r="Q38" s="76" t="s">
        <v>27</v>
      </c>
      <c r="R38" s="76" t="s">
        <v>53</v>
      </c>
      <c r="S38" s="77" t="s">
        <v>33</v>
      </c>
      <c r="T38" s="77" t="s">
        <v>32</v>
      </c>
      <c r="U38" s="87" t="s">
        <v>61</v>
      </c>
      <c r="V38" s="76"/>
      <c r="W38" s="76"/>
      <c r="X38" s="77" t="s">
        <v>43</v>
      </c>
      <c r="Y38" s="78">
        <f>VLOOKUP(B38,'Bonos BV LPF 11-2023'!B:J,9,0)</f>
        <v>14090600</v>
      </c>
    </row>
    <row r="39" spans="1:25" s="24" customFormat="1" ht="15" customHeight="1">
      <c r="A39" s="76">
        <v>19</v>
      </c>
      <c r="B39" s="64" t="s">
        <v>271</v>
      </c>
      <c r="C39" s="75" t="s">
        <v>26</v>
      </c>
      <c r="D39" s="76" t="s">
        <v>31</v>
      </c>
      <c r="E39" s="90">
        <v>1400</v>
      </c>
      <c r="F39" s="76">
        <v>99</v>
      </c>
      <c r="G39" s="76">
        <v>6</v>
      </c>
      <c r="H39" s="76" t="s">
        <v>27</v>
      </c>
      <c r="I39" s="76" t="s">
        <v>52</v>
      </c>
      <c r="J39" s="76" t="s">
        <v>33</v>
      </c>
      <c r="K39" s="76" t="s">
        <v>27</v>
      </c>
      <c r="L39" s="76" t="s">
        <v>27</v>
      </c>
      <c r="M39" s="76" t="s">
        <v>27</v>
      </c>
      <c r="N39" s="76"/>
      <c r="O39" s="76" t="s">
        <v>36</v>
      </c>
      <c r="P39" s="77" t="s">
        <v>45</v>
      </c>
      <c r="Q39" s="76" t="s">
        <v>27</v>
      </c>
      <c r="R39" s="76" t="s">
        <v>53</v>
      </c>
      <c r="S39" s="77" t="s">
        <v>33</v>
      </c>
      <c r="T39" s="77" t="s">
        <v>32</v>
      </c>
      <c r="U39" s="87" t="s">
        <v>61</v>
      </c>
      <c r="V39" s="76"/>
      <c r="W39" s="76" t="s">
        <v>133</v>
      </c>
      <c r="X39" s="77" t="s">
        <v>43</v>
      </c>
      <c r="Y39" s="78">
        <f>VLOOKUP(B39,'Bonos BV LPF 11-2023'!B:J,9,0)</f>
        <v>15030600</v>
      </c>
    </row>
    <row r="40" spans="1:25" s="24" customFormat="1" ht="15" customHeight="1">
      <c r="A40" s="20"/>
      <c r="B40" s="95"/>
      <c r="C40" s="96"/>
      <c r="D40" s="20"/>
      <c r="E40" s="97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98"/>
    </row>
    <row r="41" spans="1:25" s="13" customFormat="1" ht="15.75">
      <c r="A41" s="7"/>
      <c r="B41" s="8" t="s">
        <v>46</v>
      </c>
      <c r="C41" s="22"/>
      <c r="D41" s="22"/>
      <c r="E41" s="23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73"/>
      <c r="Y41" s="12"/>
    </row>
    <row r="42" spans="1:25" s="24" customFormat="1" ht="15" customHeight="1">
      <c r="A42" s="76">
        <v>20</v>
      </c>
      <c r="B42" s="74" t="s">
        <v>85</v>
      </c>
      <c r="C42" s="75" t="s">
        <v>20</v>
      </c>
      <c r="D42" s="76" t="s">
        <v>31</v>
      </c>
      <c r="E42" s="90">
        <v>1600</v>
      </c>
      <c r="F42" s="76">
        <v>123</v>
      </c>
      <c r="G42" s="76">
        <v>6</v>
      </c>
      <c r="H42" s="76" t="s">
        <v>27</v>
      </c>
      <c r="I42" s="76" t="s">
        <v>51</v>
      </c>
      <c r="J42" s="76" t="s">
        <v>28</v>
      </c>
      <c r="K42" s="76" t="s">
        <v>27</v>
      </c>
      <c r="L42" s="76" t="s">
        <v>27</v>
      </c>
      <c r="M42" s="76" t="s">
        <v>27</v>
      </c>
      <c r="N42" s="76"/>
      <c r="O42" s="76" t="s">
        <v>36</v>
      </c>
      <c r="P42" s="76" t="s">
        <v>45</v>
      </c>
      <c r="Q42" s="76"/>
      <c r="R42" s="76" t="s">
        <v>54</v>
      </c>
      <c r="S42" s="76" t="s">
        <v>29</v>
      </c>
      <c r="T42" s="76" t="s">
        <v>32</v>
      </c>
      <c r="U42" s="77" t="s">
        <v>61</v>
      </c>
      <c r="V42" s="76" t="s">
        <v>27</v>
      </c>
      <c r="W42" s="76"/>
      <c r="X42" s="76" t="s">
        <v>42</v>
      </c>
      <c r="Y42" s="78">
        <f>VLOOKUP(B42,'Bonos BV LPF 11-2023'!B:J,9,0)</f>
        <v>14560600</v>
      </c>
    </row>
    <row r="43" spans="1:25" s="24" customFormat="1" ht="15" customHeight="1">
      <c r="A43" s="76">
        <v>21</v>
      </c>
      <c r="B43" s="74" t="s">
        <v>40</v>
      </c>
      <c r="C43" s="75" t="s">
        <v>20</v>
      </c>
      <c r="D43" s="76" t="s">
        <v>31</v>
      </c>
      <c r="E43" s="90">
        <v>1600</v>
      </c>
      <c r="F43" s="76">
        <v>123</v>
      </c>
      <c r="G43" s="76">
        <v>6</v>
      </c>
      <c r="H43" s="76" t="s">
        <v>27</v>
      </c>
      <c r="I43" s="76" t="s">
        <v>52</v>
      </c>
      <c r="J43" s="76" t="s">
        <v>28</v>
      </c>
      <c r="K43" s="76" t="s">
        <v>27</v>
      </c>
      <c r="L43" s="76" t="s">
        <v>27</v>
      </c>
      <c r="M43" s="76" t="s">
        <v>27</v>
      </c>
      <c r="N43" s="76" t="s">
        <v>27</v>
      </c>
      <c r="O43" s="76" t="s">
        <v>36</v>
      </c>
      <c r="P43" s="76" t="s">
        <v>45</v>
      </c>
      <c r="Q43" s="76"/>
      <c r="R43" s="76" t="s">
        <v>54</v>
      </c>
      <c r="S43" s="76" t="s">
        <v>33</v>
      </c>
      <c r="T43" s="76" t="s">
        <v>32</v>
      </c>
      <c r="U43" s="77" t="s">
        <v>61</v>
      </c>
      <c r="V43" s="76" t="s">
        <v>27</v>
      </c>
      <c r="W43" s="76"/>
      <c r="X43" s="76" t="s">
        <v>42</v>
      </c>
      <c r="Y43" s="78">
        <f>VLOOKUP(B43,'Bonos BV LPF 11-2023'!B:J,9,0)</f>
        <v>15312600</v>
      </c>
    </row>
    <row r="44" spans="1:25" s="24" customFormat="1" ht="15" customHeight="1">
      <c r="A44" s="76">
        <v>22</v>
      </c>
      <c r="B44" s="74" t="s">
        <v>237</v>
      </c>
      <c r="C44" s="75" t="s">
        <v>20</v>
      </c>
      <c r="D44" s="76" t="s">
        <v>44</v>
      </c>
      <c r="E44" s="90">
        <v>1600</v>
      </c>
      <c r="F44" s="76">
        <v>123</v>
      </c>
      <c r="G44" s="76">
        <v>6</v>
      </c>
      <c r="H44" s="76" t="s">
        <v>27</v>
      </c>
      <c r="I44" s="76" t="s">
        <v>52</v>
      </c>
      <c r="J44" s="76" t="s">
        <v>28</v>
      </c>
      <c r="K44" s="76" t="s">
        <v>27</v>
      </c>
      <c r="L44" s="76" t="s">
        <v>27</v>
      </c>
      <c r="M44" s="76" t="s">
        <v>27</v>
      </c>
      <c r="N44" s="76" t="s">
        <v>27</v>
      </c>
      <c r="O44" s="76" t="s">
        <v>36</v>
      </c>
      <c r="P44" s="76" t="s">
        <v>45</v>
      </c>
      <c r="Q44" s="76"/>
      <c r="R44" s="76" t="s">
        <v>59</v>
      </c>
      <c r="S44" s="76" t="s">
        <v>33</v>
      </c>
      <c r="T44" s="76" t="s">
        <v>32</v>
      </c>
      <c r="U44" s="77" t="s">
        <v>61</v>
      </c>
      <c r="V44" s="76" t="s">
        <v>27</v>
      </c>
      <c r="W44" s="76"/>
      <c r="X44" s="76" t="s">
        <v>42</v>
      </c>
      <c r="Y44" s="78">
        <f>VLOOKUP(B44,'Bonos BV LPF 11-2023'!B:J,9,0)</f>
        <v>16910600</v>
      </c>
    </row>
    <row r="45" spans="1:25" s="24" customFormat="1" ht="15" customHeight="1">
      <c r="A45" s="20"/>
      <c r="B45" s="95"/>
      <c r="C45" s="96"/>
      <c r="D45" s="20"/>
      <c r="E45" s="97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93"/>
      <c r="V45" s="20"/>
      <c r="W45" s="20"/>
      <c r="X45" s="20"/>
      <c r="Y45" s="98"/>
    </row>
    <row r="46" spans="1:25" s="13" customFormat="1" ht="15.75">
      <c r="A46" s="7"/>
      <c r="B46" s="8" t="s">
        <v>328</v>
      </c>
      <c r="C46" s="22"/>
      <c r="D46" s="22"/>
      <c r="E46" s="23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73"/>
      <c r="Y46" s="12"/>
    </row>
    <row r="47" spans="1:25" s="24" customFormat="1" ht="15" customHeight="1">
      <c r="A47" s="76">
        <v>23</v>
      </c>
      <c r="B47" s="74" t="s">
        <v>329</v>
      </c>
      <c r="C47" s="75" t="s">
        <v>20</v>
      </c>
      <c r="D47" s="76" t="s">
        <v>31</v>
      </c>
      <c r="E47" s="90">
        <v>1500</v>
      </c>
      <c r="F47" s="76">
        <v>113</v>
      </c>
      <c r="G47" s="76">
        <v>6</v>
      </c>
      <c r="H47" s="76" t="s">
        <v>27</v>
      </c>
      <c r="I47" s="76" t="s">
        <v>52</v>
      </c>
      <c r="J47" s="76" t="s">
        <v>28</v>
      </c>
      <c r="K47" s="76" t="s">
        <v>27</v>
      </c>
      <c r="L47" s="76" t="s">
        <v>27</v>
      </c>
      <c r="M47" s="76" t="s">
        <v>27</v>
      </c>
      <c r="N47" s="76"/>
      <c r="O47" s="76" t="s">
        <v>36</v>
      </c>
      <c r="P47" s="76" t="s">
        <v>45</v>
      </c>
      <c r="Q47" s="76"/>
      <c r="R47" s="76" t="s">
        <v>59</v>
      </c>
      <c r="S47" s="76" t="s">
        <v>33</v>
      </c>
      <c r="T47" s="76" t="s">
        <v>32</v>
      </c>
      <c r="U47" s="87" t="s">
        <v>61</v>
      </c>
      <c r="V47" s="76" t="s">
        <v>27</v>
      </c>
      <c r="W47" s="76"/>
      <c r="X47" s="76" t="s">
        <v>42</v>
      </c>
      <c r="Y47" s="78">
        <f>VLOOKUP(B47,'Bonos BV LPF 11-2023'!B:J,9,0)</f>
        <v>15688600</v>
      </c>
    </row>
    <row r="48" spans="1:25" s="24" customFormat="1" ht="15" customHeight="1">
      <c r="A48" s="76">
        <v>24</v>
      </c>
      <c r="B48" s="74" t="s">
        <v>330</v>
      </c>
      <c r="C48" s="75" t="s">
        <v>20</v>
      </c>
      <c r="D48" s="76" t="s">
        <v>81</v>
      </c>
      <c r="E48" s="90">
        <v>1500</v>
      </c>
      <c r="F48" s="76">
        <v>113</v>
      </c>
      <c r="G48" s="76">
        <v>6</v>
      </c>
      <c r="H48" s="76" t="s">
        <v>27</v>
      </c>
      <c r="I48" s="76" t="s">
        <v>52</v>
      </c>
      <c r="J48" s="76" t="s">
        <v>28</v>
      </c>
      <c r="K48" s="76" t="s">
        <v>27</v>
      </c>
      <c r="L48" s="76" t="s">
        <v>27</v>
      </c>
      <c r="M48" s="76" t="s">
        <v>27</v>
      </c>
      <c r="N48" s="76" t="s">
        <v>27</v>
      </c>
      <c r="O48" s="76" t="s">
        <v>36</v>
      </c>
      <c r="P48" s="76" t="s">
        <v>45</v>
      </c>
      <c r="Q48" s="76"/>
      <c r="R48" s="76" t="s">
        <v>59</v>
      </c>
      <c r="S48" s="76" t="s">
        <v>33</v>
      </c>
      <c r="T48" s="76" t="s">
        <v>32</v>
      </c>
      <c r="U48" s="87" t="s">
        <v>61</v>
      </c>
      <c r="V48" s="76" t="s">
        <v>27</v>
      </c>
      <c r="W48" s="76"/>
      <c r="X48" s="76" t="s">
        <v>42</v>
      </c>
      <c r="Y48" s="78">
        <f>VLOOKUP(B48,'Bonos BV LPF 11-2023'!B:J,9,0)</f>
        <v>17098600</v>
      </c>
    </row>
    <row r="49" spans="1:25" s="24" customFormat="1" ht="15" customHeight="1">
      <c r="A49" s="76">
        <v>25</v>
      </c>
      <c r="B49" s="74" t="s">
        <v>331</v>
      </c>
      <c r="C49" s="75" t="s">
        <v>20</v>
      </c>
      <c r="D49" s="76" t="s">
        <v>31</v>
      </c>
      <c r="E49" s="90">
        <v>1500</v>
      </c>
      <c r="F49" s="76">
        <v>113</v>
      </c>
      <c r="G49" s="76">
        <v>6</v>
      </c>
      <c r="H49" s="76" t="s">
        <v>27</v>
      </c>
      <c r="I49" s="76" t="s">
        <v>52</v>
      </c>
      <c r="J49" s="76" t="s">
        <v>33</v>
      </c>
      <c r="K49" s="76" t="s">
        <v>27</v>
      </c>
      <c r="L49" s="76" t="s">
        <v>27</v>
      </c>
      <c r="M49" s="76" t="s">
        <v>27</v>
      </c>
      <c r="N49" s="76" t="s">
        <v>27</v>
      </c>
      <c r="O49" s="76" t="s">
        <v>36</v>
      </c>
      <c r="P49" s="76" t="s">
        <v>45</v>
      </c>
      <c r="Q49" s="76"/>
      <c r="R49" s="76" t="s">
        <v>59</v>
      </c>
      <c r="S49" s="76" t="s">
        <v>33</v>
      </c>
      <c r="T49" s="76" t="s">
        <v>32</v>
      </c>
      <c r="U49" s="87" t="s">
        <v>61</v>
      </c>
      <c r="V49" s="76" t="s">
        <v>27</v>
      </c>
      <c r="W49" s="76"/>
      <c r="X49" s="76" t="s">
        <v>42</v>
      </c>
      <c r="Y49" s="78">
        <f>VLOOKUP(B49,'Bonos BV LPF 11-2023'!B:J,9,0)</f>
        <v>17568600</v>
      </c>
    </row>
    <row r="50" spans="1:25" s="24" customFormat="1" ht="15" customHeight="1">
      <c r="A50" s="76">
        <v>26</v>
      </c>
      <c r="B50" s="74" t="s">
        <v>332</v>
      </c>
      <c r="C50" s="75" t="s">
        <v>20</v>
      </c>
      <c r="D50" s="76" t="s">
        <v>81</v>
      </c>
      <c r="E50" s="90">
        <v>1500</v>
      </c>
      <c r="F50" s="76">
        <v>113</v>
      </c>
      <c r="G50" s="76">
        <v>6</v>
      </c>
      <c r="H50" s="76" t="s">
        <v>27</v>
      </c>
      <c r="I50" s="76" t="s">
        <v>52</v>
      </c>
      <c r="J50" s="76" t="s">
        <v>33</v>
      </c>
      <c r="K50" s="76" t="s">
        <v>27</v>
      </c>
      <c r="L50" s="76" t="s">
        <v>27</v>
      </c>
      <c r="M50" s="76" t="s">
        <v>27</v>
      </c>
      <c r="N50" s="76" t="s">
        <v>27</v>
      </c>
      <c r="O50" s="76" t="s">
        <v>36</v>
      </c>
      <c r="P50" s="76" t="s">
        <v>45</v>
      </c>
      <c r="Q50" s="76"/>
      <c r="R50" s="76" t="s">
        <v>59</v>
      </c>
      <c r="S50" s="76" t="s">
        <v>33</v>
      </c>
      <c r="T50" s="76" t="s">
        <v>32</v>
      </c>
      <c r="U50" s="87" t="s">
        <v>61</v>
      </c>
      <c r="V50" s="76" t="s">
        <v>27</v>
      </c>
      <c r="W50" s="76"/>
      <c r="X50" s="76" t="s">
        <v>42</v>
      </c>
      <c r="Y50" s="78">
        <f>VLOOKUP(B50,'Bonos BV LPF 11-2023'!B:J,9,0)</f>
        <v>18978600</v>
      </c>
    </row>
    <row r="51" spans="1:25" s="24" customFormat="1" ht="15" customHeight="1">
      <c r="A51" s="76">
        <v>27</v>
      </c>
      <c r="B51" s="74" t="s">
        <v>333</v>
      </c>
      <c r="C51" s="75" t="s">
        <v>20</v>
      </c>
      <c r="D51" s="76" t="s">
        <v>81</v>
      </c>
      <c r="E51" s="90">
        <v>1500</v>
      </c>
      <c r="F51" s="76">
        <v>113</v>
      </c>
      <c r="G51" s="76">
        <v>6</v>
      </c>
      <c r="H51" s="76" t="s">
        <v>27</v>
      </c>
      <c r="I51" s="76" t="s">
        <v>52</v>
      </c>
      <c r="J51" s="76" t="s">
        <v>33</v>
      </c>
      <c r="K51" s="76" t="s">
        <v>27</v>
      </c>
      <c r="L51" s="76" t="s">
        <v>27</v>
      </c>
      <c r="M51" s="76" t="s">
        <v>27</v>
      </c>
      <c r="N51" s="76" t="s">
        <v>27</v>
      </c>
      <c r="O51" s="76" t="s">
        <v>36</v>
      </c>
      <c r="P51" s="76" t="s">
        <v>45</v>
      </c>
      <c r="Q51" s="76"/>
      <c r="R51" s="76" t="s">
        <v>59</v>
      </c>
      <c r="S51" s="76" t="s">
        <v>33</v>
      </c>
      <c r="T51" s="76" t="s">
        <v>32</v>
      </c>
      <c r="U51" s="87" t="s">
        <v>61</v>
      </c>
      <c r="V51" s="76" t="s">
        <v>27</v>
      </c>
      <c r="W51" s="76" t="s">
        <v>69</v>
      </c>
      <c r="X51" s="76" t="s">
        <v>42</v>
      </c>
      <c r="Y51" s="78">
        <f>VLOOKUP(B51,'Bonos BV LPF 11-2023'!B:J,9,0)</f>
        <v>20388600</v>
      </c>
    </row>
    <row r="52" spans="1:25" s="24" customFormat="1" ht="15" customHeight="1">
      <c r="A52" s="20"/>
      <c r="B52" s="95"/>
      <c r="C52" s="96"/>
      <c r="D52" s="20"/>
      <c r="E52" s="97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93"/>
      <c r="V52" s="20"/>
      <c r="W52" s="20"/>
      <c r="X52" s="20"/>
      <c r="Y52" s="98"/>
    </row>
    <row r="53" spans="1:25" s="24" customFormat="1" ht="15" customHeight="1">
      <c r="A53" s="7"/>
      <c r="B53" s="8" t="s">
        <v>181</v>
      </c>
      <c r="C53" s="22"/>
      <c r="D53" s="22"/>
      <c r="E53" s="23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73"/>
      <c r="Y53" s="12"/>
    </row>
    <row r="54" spans="1:25" s="24" customFormat="1" ht="15" customHeight="1">
      <c r="A54" s="76">
        <v>28</v>
      </c>
      <c r="B54" s="74" t="s">
        <v>182</v>
      </c>
      <c r="C54" s="75" t="s">
        <v>20</v>
      </c>
      <c r="D54" s="76" t="s">
        <v>31</v>
      </c>
      <c r="E54" s="90">
        <v>2000</v>
      </c>
      <c r="F54" s="76">
        <v>157</v>
      </c>
      <c r="G54" s="76">
        <v>6</v>
      </c>
      <c r="H54" s="76" t="s">
        <v>27</v>
      </c>
      <c r="I54" s="76" t="s">
        <v>51</v>
      </c>
      <c r="J54" s="76" t="s">
        <v>28</v>
      </c>
      <c r="K54" s="76" t="s">
        <v>27</v>
      </c>
      <c r="L54" s="76" t="s">
        <v>27</v>
      </c>
      <c r="M54" s="76" t="s">
        <v>27</v>
      </c>
      <c r="N54" s="76"/>
      <c r="O54" s="76" t="s">
        <v>36</v>
      </c>
      <c r="P54" s="76" t="s">
        <v>77</v>
      </c>
      <c r="Q54" s="76" t="s">
        <v>27</v>
      </c>
      <c r="R54" s="76" t="s">
        <v>59</v>
      </c>
      <c r="S54" s="76" t="s">
        <v>29</v>
      </c>
      <c r="T54" s="76" t="s">
        <v>32</v>
      </c>
      <c r="U54" s="87" t="s">
        <v>61</v>
      </c>
      <c r="V54" s="76" t="s">
        <v>27</v>
      </c>
      <c r="W54" s="76"/>
      <c r="X54" s="76" t="s">
        <v>183</v>
      </c>
      <c r="Y54" s="78">
        <f>VLOOKUP(B54,'Bonos BV LPF 11-2023'!B:J,9,0)</f>
        <v>18038600</v>
      </c>
    </row>
    <row r="55" spans="1:25" s="24" customFormat="1" ht="15" customHeight="1">
      <c r="A55" s="76">
        <v>29</v>
      </c>
      <c r="B55" s="74" t="s">
        <v>184</v>
      </c>
      <c r="C55" s="75" t="s">
        <v>20</v>
      </c>
      <c r="D55" s="76" t="s">
        <v>44</v>
      </c>
      <c r="E55" s="90">
        <v>2000</v>
      </c>
      <c r="F55" s="76">
        <v>157</v>
      </c>
      <c r="G55" s="76">
        <v>6</v>
      </c>
      <c r="H55" s="76" t="s">
        <v>27</v>
      </c>
      <c r="I55" s="76" t="s">
        <v>52</v>
      </c>
      <c r="J55" s="76" t="s">
        <v>33</v>
      </c>
      <c r="K55" s="76" t="s">
        <v>27</v>
      </c>
      <c r="L55" s="76" t="s">
        <v>27</v>
      </c>
      <c r="M55" s="76" t="s">
        <v>27</v>
      </c>
      <c r="N55" s="76" t="s">
        <v>27</v>
      </c>
      <c r="O55" s="76" t="s">
        <v>36</v>
      </c>
      <c r="P55" s="76" t="s">
        <v>77</v>
      </c>
      <c r="Q55" s="76" t="s">
        <v>27</v>
      </c>
      <c r="R55" s="76" t="s">
        <v>73</v>
      </c>
      <c r="S55" s="76" t="s">
        <v>33</v>
      </c>
      <c r="T55" s="76" t="s">
        <v>32</v>
      </c>
      <c r="U55" s="87" t="s">
        <v>61</v>
      </c>
      <c r="V55" s="76" t="s">
        <v>27</v>
      </c>
      <c r="W55" s="76"/>
      <c r="X55" s="76" t="s">
        <v>185</v>
      </c>
      <c r="Y55" s="78">
        <f>VLOOKUP(B55,'Bonos BV LPF 11-2023'!B:J,9,0)</f>
        <v>19918600</v>
      </c>
    </row>
    <row r="56" spans="1:25" s="24" customFormat="1" ht="13.5" customHeight="1">
      <c r="A56" s="20"/>
      <c r="B56" s="14"/>
      <c r="C56" s="15"/>
      <c r="D56" s="16"/>
      <c r="E56" s="16"/>
      <c r="F56" s="16"/>
      <c r="G56" s="17"/>
      <c r="H56" s="17"/>
      <c r="I56" s="17"/>
      <c r="J56" s="17"/>
      <c r="K56" s="17"/>
      <c r="L56" s="18"/>
      <c r="M56" s="19"/>
      <c r="N56" s="17"/>
      <c r="O56" s="17"/>
      <c r="P56" s="17"/>
      <c r="Q56" s="17"/>
      <c r="R56" s="19"/>
      <c r="S56" s="19"/>
      <c r="T56" s="19"/>
      <c r="U56" s="19"/>
      <c r="V56" s="19"/>
      <c r="W56" s="19"/>
      <c r="X56" s="19"/>
      <c r="Y56" s="98"/>
    </row>
    <row r="57" spans="1:25" s="13" customFormat="1" ht="15.75">
      <c r="A57" s="20"/>
      <c r="B57" s="8" t="s">
        <v>62</v>
      </c>
      <c r="C57" s="22"/>
      <c r="D57" s="22"/>
      <c r="E57" s="23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73"/>
      <c r="Y57" s="12"/>
    </row>
    <row r="58" spans="1:25" s="24" customFormat="1" ht="15" customHeight="1">
      <c r="A58" s="76">
        <v>30</v>
      </c>
      <c r="B58" s="74" t="s">
        <v>295</v>
      </c>
      <c r="C58" s="75" t="s">
        <v>20</v>
      </c>
      <c r="D58" s="76" t="s">
        <v>31</v>
      </c>
      <c r="E58" s="90">
        <v>2000</v>
      </c>
      <c r="F58" s="76">
        <v>154</v>
      </c>
      <c r="G58" s="76">
        <v>6</v>
      </c>
      <c r="H58" s="76" t="s">
        <v>27</v>
      </c>
      <c r="I58" s="76" t="s">
        <v>52</v>
      </c>
      <c r="J58" s="76" t="s">
        <v>28</v>
      </c>
      <c r="K58" s="76" t="s">
        <v>27</v>
      </c>
      <c r="L58" s="76" t="s">
        <v>27</v>
      </c>
      <c r="M58" s="76" t="s">
        <v>27</v>
      </c>
      <c r="N58" s="76" t="s">
        <v>27</v>
      </c>
      <c r="O58" s="76" t="s">
        <v>36</v>
      </c>
      <c r="P58" s="76" t="s">
        <v>45</v>
      </c>
      <c r="Q58" s="76"/>
      <c r="R58" s="76" t="s">
        <v>73</v>
      </c>
      <c r="S58" s="76" t="s">
        <v>33</v>
      </c>
      <c r="T58" s="76" t="s">
        <v>32</v>
      </c>
      <c r="U58" s="87" t="s">
        <v>61</v>
      </c>
      <c r="V58" s="76" t="s">
        <v>27</v>
      </c>
      <c r="W58" s="76"/>
      <c r="X58" s="76" t="s">
        <v>43</v>
      </c>
      <c r="Y58" s="78">
        <f>VLOOKUP(B58,'Bonos BV LPF 11-2023'!B:J,9,0)</f>
        <v>20012600</v>
      </c>
    </row>
    <row r="59" spans="1:25" s="24" customFormat="1" ht="15" customHeight="1">
      <c r="A59" s="76">
        <v>31</v>
      </c>
      <c r="B59" s="74" t="s">
        <v>296</v>
      </c>
      <c r="C59" s="75" t="s">
        <v>20</v>
      </c>
      <c r="D59" s="76" t="s">
        <v>44</v>
      </c>
      <c r="E59" s="90">
        <v>2000</v>
      </c>
      <c r="F59" s="76">
        <v>154</v>
      </c>
      <c r="G59" s="76">
        <v>6</v>
      </c>
      <c r="H59" s="76" t="s">
        <v>27</v>
      </c>
      <c r="I59" s="76" t="s">
        <v>52</v>
      </c>
      <c r="J59" s="76" t="s">
        <v>28</v>
      </c>
      <c r="K59" s="76" t="s">
        <v>27</v>
      </c>
      <c r="L59" s="76" t="s">
        <v>27</v>
      </c>
      <c r="M59" s="76" t="s">
        <v>27</v>
      </c>
      <c r="N59" s="76" t="s">
        <v>27</v>
      </c>
      <c r="O59" s="76" t="s">
        <v>36</v>
      </c>
      <c r="P59" s="76" t="s">
        <v>45</v>
      </c>
      <c r="Q59" s="76"/>
      <c r="R59" s="76" t="s">
        <v>73</v>
      </c>
      <c r="S59" s="76" t="s">
        <v>33</v>
      </c>
      <c r="T59" s="76" t="s">
        <v>32</v>
      </c>
      <c r="U59" s="87" t="s">
        <v>61</v>
      </c>
      <c r="V59" s="76" t="s">
        <v>27</v>
      </c>
      <c r="W59" s="76"/>
      <c r="X59" s="76" t="s">
        <v>43</v>
      </c>
      <c r="Y59" s="78">
        <f>VLOOKUP(B59,'Bonos BV LPF 11-2023'!B:J,9,0)</f>
        <v>21704600</v>
      </c>
    </row>
    <row r="60" spans="1:25" s="24" customFormat="1" ht="15" customHeight="1">
      <c r="A60" s="76">
        <v>32</v>
      </c>
      <c r="B60" s="74" t="s">
        <v>63</v>
      </c>
      <c r="C60" s="75" t="s">
        <v>20</v>
      </c>
      <c r="D60" s="76" t="s">
        <v>64</v>
      </c>
      <c r="E60" s="90">
        <v>1600</v>
      </c>
      <c r="F60" s="76">
        <v>178</v>
      </c>
      <c r="G60" s="76">
        <v>6</v>
      </c>
      <c r="H60" s="76" t="s">
        <v>27</v>
      </c>
      <c r="I60" s="76" t="s">
        <v>52</v>
      </c>
      <c r="J60" s="76" t="s">
        <v>28</v>
      </c>
      <c r="K60" s="76" t="s">
        <v>27</v>
      </c>
      <c r="L60" s="76" t="s">
        <v>27</v>
      </c>
      <c r="M60" s="76" t="s">
        <v>27</v>
      </c>
      <c r="N60" s="76" t="s">
        <v>27</v>
      </c>
      <c r="O60" s="76" t="s">
        <v>36</v>
      </c>
      <c r="P60" s="76" t="s">
        <v>45</v>
      </c>
      <c r="Q60" s="76"/>
      <c r="R60" s="76" t="s">
        <v>73</v>
      </c>
      <c r="S60" s="76" t="s">
        <v>33</v>
      </c>
      <c r="T60" s="76" t="s">
        <v>32</v>
      </c>
      <c r="U60" s="87" t="s">
        <v>61</v>
      </c>
      <c r="V60" s="76" t="s">
        <v>27</v>
      </c>
      <c r="W60" s="76"/>
      <c r="X60" s="76" t="s">
        <v>43</v>
      </c>
      <c r="Y60" s="78">
        <f>VLOOKUP(B60,'Bonos BV LPF 11-2023'!B:J,9,0)</f>
        <v>22644600</v>
      </c>
    </row>
    <row r="61" spans="1:25" s="24" customFormat="1" ht="15" customHeight="1">
      <c r="A61" s="76">
        <v>33</v>
      </c>
      <c r="B61" s="74" t="s">
        <v>297</v>
      </c>
      <c r="C61" s="75" t="s">
        <v>20</v>
      </c>
      <c r="D61" s="76" t="s">
        <v>44</v>
      </c>
      <c r="E61" s="90">
        <v>2000</v>
      </c>
      <c r="F61" s="76">
        <v>154</v>
      </c>
      <c r="G61" s="76">
        <v>6</v>
      </c>
      <c r="H61" s="76" t="s">
        <v>27</v>
      </c>
      <c r="I61" s="76" t="s">
        <v>52</v>
      </c>
      <c r="J61" s="76" t="s">
        <v>33</v>
      </c>
      <c r="K61" s="76" t="s">
        <v>27</v>
      </c>
      <c r="L61" s="76" t="s">
        <v>27</v>
      </c>
      <c r="M61" s="76" t="s">
        <v>27</v>
      </c>
      <c r="N61" s="76" t="s">
        <v>27</v>
      </c>
      <c r="O61" s="76" t="s">
        <v>36</v>
      </c>
      <c r="P61" s="76" t="s">
        <v>67</v>
      </c>
      <c r="Q61" s="76"/>
      <c r="R61" s="76" t="s">
        <v>73</v>
      </c>
      <c r="S61" s="76" t="s">
        <v>33</v>
      </c>
      <c r="T61" s="76" t="s">
        <v>32</v>
      </c>
      <c r="U61" s="87" t="s">
        <v>61</v>
      </c>
      <c r="V61" s="76" t="s">
        <v>27</v>
      </c>
      <c r="W61" s="76"/>
      <c r="X61" s="76" t="s">
        <v>43</v>
      </c>
      <c r="Y61" s="78">
        <f>VLOOKUP(B61,'Bonos BV LPF 11-2023'!B:J,9,0)</f>
        <v>23866600</v>
      </c>
    </row>
    <row r="62" spans="1:25" s="24" customFormat="1" ht="15" customHeight="1">
      <c r="A62" s="76">
        <v>34</v>
      </c>
      <c r="B62" s="74" t="s">
        <v>72</v>
      </c>
      <c r="C62" s="75" t="s">
        <v>20</v>
      </c>
      <c r="D62" s="76" t="s">
        <v>44</v>
      </c>
      <c r="E62" s="90">
        <v>2000</v>
      </c>
      <c r="F62" s="76">
        <v>154</v>
      </c>
      <c r="G62" s="76">
        <v>6</v>
      </c>
      <c r="H62" s="76" t="s">
        <v>27</v>
      </c>
      <c r="I62" s="76" t="s">
        <v>52</v>
      </c>
      <c r="J62" s="76" t="s">
        <v>33</v>
      </c>
      <c r="K62" s="76" t="s">
        <v>27</v>
      </c>
      <c r="L62" s="76" t="s">
        <v>27</v>
      </c>
      <c r="M62" s="76" t="s">
        <v>27</v>
      </c>
      <c r="N62" s="76" t="s">
        <v>27</v>
      </c>
      <c r="O62" s="76" t="s">
        <v>36</v>
      </c>
      <c r="P62" s="76" t="s">
        <v>67</v>
      </c>
      <c r="Q62" s="76"/>
      <c r="R62" s="76" t="s">
        <v>73</v>
      </c>
      <c r="S62" s="76" t="s">
        <v>33</v>
      </c>
      <c r="T62" s="76" t="s">
        <v>32</v>
      </c>
      <c r="U62" s="87" t="s">
        <v>61</v>
      </c>
      <c r="V62" s="76" t="s">
        <v>27</v>
      </c>
      <c r="W62" s="76"/>
      <c r="X62" s="76" t="s">
        <v>43</v>
      </c>
      <c r="Y62" s="78">
        <f>VLOOKUP(B62,'Bonos BV LPF 11-2023'!B:J,9,0)</f>
        <v>24994600</v>
      </c>
    </row>
    <row r="63" spans="1:25" s="24" customFormat="1" ht="15" customHeight="1">
      <c r="A63" s="76">
        <v>35</v>
      </c>
      <c r="B63" s="74" t="s">
        <v>76</v>
      </c>
      <c r="C63" s="75" t="s">
        <v>20</v>
      </c>
      <c r="D63" s="76" t="s">
        <v>64</v>
      </c>
      <c r="E63" s="90">
        <v>1600</v>
      </c>
      <c r="F63" s="76">
        <v>178</v>
      </c>
      <c r="G63" s="76">
        <v>6</v>
      </c>
      <c r="H63" s="76" t="s">
        <v>27</v>
      </c>
      <c r="I63" s="76" t="s">
        <v>52</v>
      </c>
      <c r="J63" s="76" t="s">
        <v>33</v>
      </c>
      <c r="K63" s="76" t="s">
        <v>27</v>
      </c>
      <c r="L63" s="76" t="s">
        <v>27</v>
      </c>
      <c r="M63" s="76" t="s">
        <v>27</v>
      </c>
      <c r="N63" s="76" t="s">
        <v>27</v>
      </c>
      <c r="O63" s="76" t="s">
        <v>36</v>
      </c>
      <c r="P63" s="76" t="s">
        <v>67</v>
      </c>
      <c r="Q63" s="76"/>
      <c r="R63" s="76" t="s">
        <v>73</v>
      </c>
      <c r="S63" s="76" t="s">
        <v>33</v>
      </c>
      <c r="T63" s="76" t="s">
        <v>32</v>
      </c>
      <c r="U63" s="87" t="s">
        <v>61</v>
      </c>
      <c r="V63" s="76" t="s">
        <v>27</v>
      </c>
      <c r="W63" s="76"/>
      <c r="X63" s="76" t="s">
        <v>43</v>
      </c>
      <c r="Y63" s="78">
        <f>VLOOKUP(B63,'Bonos BV LPF 11-2023'!B:J,9,0)</f>
        <v>27344600</v>
      </c>
    </row>
    <row r="64" spans="1:25" s="24" customFormat="1" ht="15" customHeight="1">
      <c r="A64" s="76">
        <v>36</v>
      </c>
      <c r="B64" s="74" t="s">
        <v>65</v>
      </c>
      <c r="C64" s="75" t="s">
        <v>20</v>
      </c>
      <c r="D64" s="76" t="s">
        <v>64</v>
      </c>
      <c r="E64" s="90">
        <v>1600</v>
      </c>
      <c r="F64" s="76">
        <v>178</v>
      </c>
      <c r="G64" s="76">
        <v>6</v>
      </c>
      <c r="H64" s="76" t="s">
        <v>27</v>
      </c>
      <c r="I64" s="76" t="s">
        <v>52</v>
      </c>
      <c r="J64" s="76" t="s">
        <v>33</v>
      </c>
      <c r="K64" s="76" t="s">
        <v>27</v>
      </c>
      <c r="L64" s="76" t="s">
        <v>27</v>
      </c>
      <c r="M64" s="76" t="s">
        <v>27</v>
      </c>
      <c r="N64" s="76" t="s">
        <v>66</v>
      </c>
      <c r="O64" s="76" t="s">
        <v>36</v>
      </c>
      <c r="P64" s="76" t="s">
        <v>67</v>
      </c>
      <c r="Q64" s="76"/>
      <c r="R64" s="76" t="s">
        <v>68</v>
      </c>
      <c r="S64" s="76" t="s">
        <v>33</v>
      </c>
      <c r="T64" s="76" t="s">
        <v>32</v>
      </c>
      <c r="U64" s="87" t="s">
        <v>61</v>
      </c>
      <c r="V64" s="76" t="s">
        <v>27</v>
      </c>
      <c r="W64" s="76" t="s">
        <v>69</v>
      </c>
      <c r="X64" s="76" t="s">
        <v>43</v>
      </c>
      <c r="Y64" s="78">
        <f>VLOOKUP(B64,'Bonos BV LPF 11-2023'!B:J,9,0)</f>
        <v>31104600</v>
      </c>
    </row>
    <row r="65" spans="1:25" ht="12.75" customHeight="1">
      <c r="A65" s="20"/>
      <c r="C65" s="15"/>
      <c r="D65" s="112"/>
      <c r="E65" s="112"/>
      <c r="F65" s="112"/>
      <c r="G65" s="26"/>
      <c r="L65" s="18"/>
      <c r="M65" s="19"/>
      <c r="N65" s="26"/>
      <c r="P65" s="19"/>
      <c r="Y65" s="20"/>
    </row>
    <row r="66" spans="1:25" ht="15.75">
      <c r="A66" s="20"/>
      <c r="B66" s="8" t="s">
        <v>152</v>
      </c>
      <c r="C66" s="22"/>
      <c r="D66" s="22"/>
      <c r="E66" s="23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73"/>
      <c r="Y66" s="12"/>
    </row>
    <row r="67" spans="1:25" ht="15.75" customHeight="1">
      <c r="A67" s="76">
        <v>37</v>
      </c>
      <c r="B67" s="74" t="s">
        <v>153</v>
      </c>
      <c r="C67" s="75" t="s">
        <v>20</v>
      </c>
      <c r="D67" s="76" t="s">
        <v>44</v>
      </c>
      <c r="E67" s="90">
        <v>1600</v>
      </c>
      <c r="F67" s="76">
        <v>227</v>
      </c>
      <c r="G67" s="76">
        <v>6</v>
      </c>
      <c r="H67" s="76" t="s">
        <v>27</v>
      </c>
      <c r="I67" s="76" t="s">
        <v>52</v>
      </c>
      <c r="J67" s="76" t="s">
        <v>33</v>
      </c>
      <c r="K67" s="76" t="s">
        <v>27</v>
      </c>
      <c r="L67" s="76" t="s">
        <v>27</v>
      </c>
      <c r="M67" s="76" t="s">
        <v>27</v>
      </c>
      <c r="N67" s="76" t="s">
        <v>66</v>
      </c>
      <c r="O67" s="76" t="s">
        <v>36</v>
      </c>
      <c r="P67" s="76" t="s">
        <v>45</v>
      </c>
      <c r="Q67" s="76"/>
      <c r="R67" s="76" t="s">
        <v>59</v>
      </c>
      <c r="S67" s="77" t="s">
        <v>33</v>
      </c>
      <c r="T67" s="76" t="s">
        <v>32</v>
      </c>
      <c r="U67" s="77" t="s">
        <v>154</v>
      </c>
      <c r="V67" s="76" t="s">
        <v>27</v>
      </c>
      <c r="W67" s="76"/>
      <c r="X67" s="76" t="s">
        <v>43</v>
      </c>
      <c r="Y67" s="78">
        <f>VLOOKUP(B67,'Bonos BV LPF 11-2023'!B:J,9,0)</f>
        <v>30916600</v>
      </c>
    </row>
    <row r="68" spans="1:25" ht="15.75" customHeight="1">
      <c r="A68" s="76">
        <v>38</v>
      </c>
      <c r="B68" s="74" t="s">
        <v>155</v>
      </c>
      <c r="C68" s="75" t="s">
        <v>20</v>
      </c>
      <c r="D68" s="76" t="s">
        <v>44</v>
      </c>
      <c r="E68" s="90">
        <v>1600</v>
      </c>
      <c r="F68" s="76">
        <v>227</v>
      </c>
      <c r="G68" s="76">
        <v>6</v>
      </c>
      <c r="H68" s="76" t="s">
        <v>27</v>
      </c>
      <c r="I68" s="76" t="s">
        <v>52</v>
      </c>
      <c r="J68" s="76" t="s">
        <v>33</v>
      </c>
      <c r="K68" s="76" t="s">
        <v>27</v>
      </c>
      <c r="L68" s="76" t="s">
        <v>27</v>
      </c>
      <c r="M68" s="76" t="s">
        <v>27</v>
      </c>
      <c r="N68" s="76" t="s">
        <v>66</v>
      </c>
      <c r="O68" s="76" t="s">
        <v>36</v>
      </c>
      <c r="P68" s="76" t="s">
        <v>67</v>
      </c>
      <c r="Q68" s="76"/>
      <c r="R68" s="76" t="s">
        <v>68</v>
      </c>
      <c r="S68" s="77" t="s">
        <v>33</v>
      </c>
      <c r="T68" s="76" t="s">
        <v>32</v>
      </c>
      <c r="U68" s="77" t="s">
        <v>154</v>
      </c>
      <c r="V68" s="76" t="s">
        <v>27</v>
      </c>
      <c r="W68" s="76" t="s">
        <v>69</v>
      </c>
      <c r="X68" s="76" t="s">
        <v>43</v>
      </c>
      <c r="Y68" s="78">
        <f>VLOOKUP(B68,'Bonos BV LPF 11-2023'!B:J,9,0)</f>
        <v>37496600</v>
      </c>
    </row>
    <row r="69" spans="1:25" ht="9.75" customHeight="1">
      <c r="A69" s="39"/>
      <c r="C69" s="15"/>
      <c r="D69" s="112"/>
      <c r="E69" s="112"/>
      <c r="F69" s="112"/>
      <c r="G69" s="26"/>
      <c r="L69" s="18"/>
      <c r="M69" s="19"/>
      <c r="N69" s="26"/>
      <c r="P69" s="19"/>
      <c r="Y69" s="20"/>
    </row>
    <row r="70" spans="1:25" s="101" customFormat="1" ht="15.75">
      <c r="A70" s="20"/>
      <c r="B70" s="8" t="s">
        <v>210</v>
      </c>
      <c r="C70" s="22"/>
      <c r="D70" s="22"/>
      <c r="E70" s="23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73"/>
      <c r="Y70" s="12"/>
    </row>
    <row r="71" spans="1:25" s="101" customFormat="1" ht="15" customHeight="1">
      <c r="A71" s="76">
        <v>39</v>
      </c>
      <c r="B71" s="74" t="s">
        <v>109</v>
      </c>
      <c r="C71" s="75" t="s">
        <v>20</v>
      </c>
      <c r="D71" s="76" t="s">
        <v>44</v>
      </c>
      <c r="E71" s="90">
        <v>2500</v>
      </c>
      <c r="F71" s="76">
        <v>178</v>
      </c>
      <c r="G71" s="76">
        <v>6</v>
      </c>
      <c r="H71" s="76" t="s">
        <v>27</v>
      </c>
      <c r="I71" s="76" t="s">
        <v>52</v>
      </c>
      <c r="J71" s="76" t="s">
        <v>33</v>
      </c>
      <c r="K71" s="76" t="s">
        <v>27</v>
      </c>
      <c r="L71" s="76" t="s">
        <v>27</v>
      </c>
      <c r="M71" s="76" t="s">
        <v>27</v>
      </c>
      <c r="N71" s="76" t="s">
        <v>27</v>
      </c>
      <c r="O71" s="76" t="s">
        <v>36</v>
      </c>
      <c r="P71" s="76" t="s">
        <v>45</v>
      </c>
      <c r="Q71" s="76"/>
      <c r="R71" s="76" t="s">
        <v>59</v>
      </c>
      <c r="S71" s="76" t="s">
        <v>33</v>
      </c>
      <c r="T71" s="76" t="s">
        <v>32</v>
      </c>
      <c r="U71" s="87" t="s">
        <v>61</v>
      </c>
      <c r="V71" s="76" t="s">
        <v>27</v>
      </c>
      <c r="W71" s="76"/>
      <c r="X71" s="76" t="s">
        <v>88</v>
      </c>
      <c r="Y71" s="78">
        <f>VLOOKUP(B71,'Bonos BV LPF 11-2023'!B:J,9,0)</f>
        <v>25370600</v>
      </c>
    </row>
    <row r="72" spans="1:25" s="101" customFormat="1" ht="15" customHeight="1">
      <c r="A72" s="76">
        <v>40</v>
      </c>
      <c r="B72" s="74" t="s">
        <v>110</v>
      </c>
      <c r="C72" s="75" t="s">
        <v>20</v>
      </c>
      <c r="D72" s="76" t="s">
        <v>44</v>
      </c>
      <c r="E72" s="90">
        <v>2500</v>
      </c>
      <c r="F72" s="76">
        <v>178</v>
      </c>
      <c r="G72" s="76">
        <v>6</v>
      </c>
      <c r="H72" s="76" t="s">
        <v>27</v>
      </c>
      <c r="I72" s="76" t="s">
        <v>52</v>
      </c>
      <c r="J72" s="76" t="s">
        <v>33</v>
      </c>
      <c r="K72" s="76" t="s">
        <v>27</v>
      </c>
      <c r="L72" s="76" t="s">
        <v>27</v>
      </c>
      <c r="M72" s="76" t="s">
        <v>27</v>
      </c>
      <c r="N72" s="76" t="s">
        <v>27</v>
      </c>
      <c r="O72" s="76" t="s">
        <v>36</v>
      </c>
      <c r="P72" s="76" t="s">
        <v>67</v>
      </c>
      <c r="Q72" s="76"/>
      <c r="R72" s="76" t="s">
        <v>73</v>
      </c>
      <c r="S72" s="76" t="s">
        <v>33</v>
      </c>
      <c r="T72" s="76" t="s">
        <v>32</v>
      </c>
      <c r="U72" s="87" t="s">
        <v>61</v>
      </c>
      <c r="V72" s="76" t="s">
        <v>27</v>
      </c>
      <c r="W72" s="76"/>
      <c r="X72" s="76" t="s">
        <v>88</v>
      </c>
      <c r="Y72" s="78">
        <f>VLOOKUP(B72,'Bonos BV LPF 11-2023'!B:J,9,0)</f>
        <v>28190600</v>
      </c>
    </row>
    <row r="73" spans="1:25" s="101" customFormat="1" ht="15" customHeight="1">
      <c r="A73" s="76">
        <v>41</v>
      </c>
      <c r="B73" s="74" t="s">
        <v>111</v>
      </c>
      <c r="C73" s="75" t="s">
        <v>20</v>
      </c>
      <c r="D73" s="76" t="s">
        <v>44</v>
      </c>
      <c r="E73" s="90">
        <v>2500</v>
      </c>
      <c r="F73" s="76">
        <v>178</v>
      </c>
      <c r="G73" s="76">
        <v>6</v>
      </c>
      <c r="H73" s="76" t="s">
        <v>27</v>
      </c>
      <c r="I73" s="76" t="s">
        <v>52</v>
      </c>
      <c r="J73" s="76" t="s">
        <v>33</v>
      </c>
      <c r="K73" s="76" t="s">
        <v>27</v>
      </c>
      <c r="L73" s="76" t="s">
        <v>27</v>
      </c>
      <c r="M73" s="76" t="s">
        <v>27</v>
      </c>
      <c r="N73" s="76" t="s">
        <v>27</v>
      </c>
      <c r="O73" s="76" t="s">
        <v>36</v>
      </c>
      <c r="P73" s="76" t="s">
        <v>67</v>
      </c>
      <c r="Q73" s="76"/>
      <c r="R73" s="76" t="s">
        <v>73</v>
      </c>
      <c r="S73" s="77" t="s">
        <v>33</v>
      </c>
      <c r="T73" s="76" t="s">
        <v>32</v>
      </c>
      <c r="U73" s="87" t="s">
        <v>61</v>
      </c>
      <c r="V73" s="76" t="s">
        <v>27</v>
      </c>
      <c r="W73" s="76"/>
      <c r="X73" s="76" t="s">
        <v>88</v>
      </c>
      <c r="Y73" s="78">
        <f>VLOOKUP(B73,'Bonos BV LPF 11-2023'!B:J,9,0)</f>
        <v>28942600</v>
      </c>
    </row>
    <row r="74" spans="1:25" s="101" customFormat="1" ht="15" customHeight="1">
      <c r="A74" s="76">
        <v>42</v>
      </c>
      <c r="B74" s="74" t="s">
        <v>112</v>
      </c>
      <c r="C74" s="75" t="s">
        <v>20</v>
      </c>
      <c r="D74" s="76" t="s">
        <v>113</v>
      </c>
      <c r="E74" s="90">
        <v>2200</v>
      </c>
      <c r="F74" s="76">
        <v>200</v>
      </c>
      <c r="G74" s="76">
        <v>6</v>
      </c>
      <c r="H74" s="76" t="s">
        <v>27</v>
      </c>
      <c r="I74" s="76" t="s">
        <v>52</v>
      </c>
      <c r="J74" s="76" t="s">
        <v>33</v>
      </c>
      <c r="K74" s="76" t="s">
        <v>27</v>
      </c>
      <c r="L74" s="76" t="s">
        <v>27</v>
      </c>
      <c r="M74" s="76" t="s">
        <v>27</v>
      </c>
      <c r="N74" s="76" t="s">
        <v>27</v>
      </c>
      <c r="O74" s="76" t="s">
        <v>36</v>
      </c>
      <c r="P74" s="76" t="s">
        <v>45</v>
      </c>
      <c r="Q74" s="76"/>
      <c r="R74" s="76" t="s">
        <v>59</v>
      </c>
      <c r="S74" s="77" t="s">
        <v>33</v>
      </c>
      <c r="T74" s="76" t="s">
        <v>32</v>
      </c>
      <c r="U74" s="87" t="s">
        <v>61</v>
      </c>
      <c r="V74" s="76" t="s">
        <v>27</v>
      </c>
      <c r="W74" s="76"/>
      <c r="X74" s="76" t="s">
        <v>88</v>
      </c>
      <c r="Y74" s="78">
        <f>VLOOKUP(B74,'Bonos BV LPF 11-2023'!B:J,9,0)</f>
        <v>29130600</v>
      </c>
    </row>
    <row r="75" spans="1:25" s="101" customFormat="1" ht="15" customHeight="1">
      <c r="A75" s="76">
        <v>43</v>
      </c>
      <c r="B75" s="74" t="s">
        <v>114</v>
      </c>
      <c r="C75" s="75" t="s">
        <v>20</v>
      </c>
      <c r="D75" s="76" t="s">
        <v>113</v>
      </c>
      <c r="E75" s="90">
        <v>2200</v>
      </c>
      <c r="F75" s="76">
        <v>200</v>
      </c>
      <c r="G75" s="76">
        <v>6</v>
      </c>
      <c r="H75" s="76" t="s">
        <v>27</v>
      </c>
      <c r="I75" s="76" t="s">
        <v>52</v>
      </c>
      <c r="J75" s="76" t="s">
        <v>33</v>
      </c>
      <c r="K75" s="76" t="s">
        <v>27</v>
      </c>
      <c r="L75" s="76" t="s">
        <v>27</v>
      </c>
      <c r="M75" s="76" t="s">
        <v>27</v>
      </c>
      <c r="N75" s="76" t="s">
        <v>27</v>
      </c>
      <c r="O75" s="76" t="s">
        <v>36</v>
      </c>
      <c r="P75" s="76" t="s">
        <v>67</v>
      </c>
      <c r="Q75" s="76"/>
      <c r="R75" s="76" t="s">
        <v>73</v>
      </c>
      <c r="S75" s="77" t="s">
        <v>33</v>
      </c>
      <c r="T75" s="76" t="s">
        <v>32</v>
      </c>
      <c r="U75" s="87" t="s">
        <v>61</v>
      </c>
      <c r="V75" s="76" t="s">
        <v>27</v>
      </c>
      <c r="W75" s="76"/>
      <c r="X75" s="76" t="s">
        <v>88</v>
      </c>
      <c r="Y75" s="78">
        <f>VLOOKUP(B75,'Bonos BV LPF 11-2023'!B:J,9,0)</f>
        <v>35240600</v>
      </c>
    </row>
    <row r="76" spans="1:25" s="101" customFormat="1" ht="15" customHeight="1">
      <c r="A76" s="76">
        <v>44</v>
      </c>
      <c r="B76" s="74" t="s">
        <v>115</v>
      </c>
      <c r="C76" s="75" t="s">
        <v>20</v>
      </c>
      <c r="D76" s="76" t="s">
        <v>113</v>
      </c>
      <c r="E76" s="90">
        <v>2200</v>
      </c>
      <c r="F76" s="76">
        <v>200</v>
      </c>
      <c r="G76" s="76">
        <v>6</v>
      </c>
      <c r="H76" s="76" t="s">
        <v>27</v>
      </c>
      <c r="I76" s="76" t="s">
        <v>52</v>
      </c>
      <c r="J76" s="76" t="s">
        <v>33</v>
      </c>
      <c r="K76" s="76" t="s">
        <v>27</v>
      </c>
      <c r="L76" s="76" t="s">
        <v>27</v>
      </c>
      <c r="M76" s="76" t="s">
        <v>27</v>
      </c>
      <c r="N76" s="76" t="s">
        <v>27</v>
      </c>
      <c r="O76" s="76" t="s">
        <v>36</v>
      </c>
      <c r="P76" s="76" t="s">
        <v>67</v>
      </c>
      <c r="Q76" s="76"/>
      <c r="R76" s="76" t="s">
        <v>68</v>
      </c>
      <c r="S76" s="77" t="s">
        <v>33</v>
      </c>
      <c r="T76" s="76" t="s">
        <v>32</v>
      </c>
      <c r="U76" s="87" t="s">
        <v>61</v>
      </c>
      <c r="V76" s="76" t="s">
        <v>27</v>
      </c>
      <c r="W76" s="76" t="s">
        <v>69</v>
      </c>
      <c r="X76" s="76" t="s">
        <v>88</v>
      </c>
      <c r="Y76" s="78">
        <f>VLOOKUP(B76,'Bonos BV LPF 11-2023'!B:J,9,0)</f>
        <v>41820600</v>
      </c>
    </row>
    <row r="77" spans="1:25" ht="9" customHeight="1">
      <c r="A77" s="20"/>
      <c r="C77" s="15"/>
      <c r="D77" s="112"/>
      <c r="E77" s="112"/>
      <c r="F77" s="112"/>
      <c r="G77" s="26"/>
      <c r="L77" s="18"/>
      <c r="M77" s="19"/>
      <c r="N77" s="26"/>
      <c r="P77" s="19"/>
      <c r="Y77" s="20"/>
    </row>
    <row r="78" spans="1:25" s="101" customFormat="1" ht="15.75">
      <c r="A78" s="130"/>
      <c r="B78" s="8" t="s">
        <v>220</v>
      </c>
      <c r="C78" s="22"/>
      <c r="D78" s="22"/>
      <c r="E78" s="23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73"/>
      <c r="Y78" s="12"/>
    </row>
    <row r="79" spans="1:25" s="101" customFormat="1" ht="15" customHeight="1">
      <c r="A79" s="76">
        <v>45</v>
      </c>
      <c r="B79" s="74" t="s">
        <v>221</v>
      </c>
      <c r="C79" s="75" t="s">
        <v>20</v>
      </c>
      <c r="D79" s="76" t="s">
        <v>94</v>
      </c>
      <c r="E79" s="90">
        <v>3470</v>
      </c>
      <c r="F79" s="76">
        <v>273</v>
      </c>
      <c r="G79" s="76">
        <v>7</v>
      </c>
      <c r="H79" s="76" t="s">
        <v>27</v>
      </c>
      <c r="I79" s="76" t="s">
        <v>52</v>
      </c>
      <c r="J79" s="76" t="s">
        <v>33</v>
      </c>
      <c r="K79" s="76" t="s">
        <v>27</v>
      </c>
      <c r="L79" s="76" t="s">
        <v>27</v>
      </c>
      <c r="M79" s="76" t="s">
        <v>27</v>
      </c>
      <c r="N79" s="76" t="s">
        <v>27</v>
      </c>
      <c r="O79" s="76" t="s">
        <v>36</v>
      </c>
      <c r="P79" s="76" t="s">
        <v>227</v>
      </c>
      <c r="Q79" s="76"/>
      <c r="R79" s="76" t="s">
        <v>73</v>
      </c>
      <c r="S79" s="76" t="s">
        <v>33</v>
      </c>
      <c r="T79" s="76" t="s">
        <v>32</v>
      </c>
      <c r="U79" s="87" t="s">
        <v>61</v>
      </c>
      <c r="V79" s="76" t="s">
        <v>27</v>
      </c>
      <c r="W79" s="76"/>
      <c r="X79" s="76" t="s">
        <v>238</v>
      </c>
      <c r="Y79" s="78">
        <f>VLOOKUP(B79,'Bonos BV LPF 11-2023'!B:J,9,0)</f>
        <v>41444600</v>
      </c>
    </row>
    <row r="80" spans="1:25" s="101" customFormat="1" ht="15" customHeight="1">
      <c r="A80" s="76">
        <v>46</v>
      </c>
      <c r="B80" s="74" t="s">
        <v>223</v>
      </c>
      <c r="C80" s="75" t="s">
        <v>20</v>
      </c>
      <c r="D80" s="76" t="s">
        <v>94</v>
      </c>
      <c r="E80" s="90">
        <v>2200</v>
      </c>
      <c r="F80" s="76">
        <v>200</v>
      </c>
      <c r="G80" s="76">
        <v>7</v>
      </c>
      <c r="H80" s="76" t="s">
        <v>27</v>
      </c>
      <c r="I80" s="76" t="s">
        <v>52</v>
      </c>
      <c r="J80" s="76" t="s">
        <v>33</v>
      </c>
      <c r="K80" s="76" t="s">
        <v>27</v>
      </c>
      <c r="L80" s="76" t="s">
        <v>27</v>
      </c>
      <c r="M80" s="76" t="s">
        <v>27</v>
      </c>
      <c r="N80" s="76" t="s">
        <v>27</v>
      </c>
      <c r="O80" s="76" t="s">
        <v>36</v>
      </c>
      <c r="P80" s="76" t="s">
        <v>227</v>
      </c>
      <c r="Q80" s="76"/>
      <c r="R80" s="76" t="s">
        <v>73</v>
      </c>
      <c r="S80" s="76" t="s">
        <v>33</v>
      </c>
      <c r="T80" s="76" t="s">
        <v>32</v>
      </c>
      <c r="U80" s="87" t="s">
        <v>61</v>
      </c>
      <c r="V80" s="76" t="s">
        <v>27</v>
      </c>
      <c r="W80" s="76"/>
      <c r="X80" s="76" t="s">
        <v>238</v>
      </c>
      <c r="Y80" s="78">
        <f>VLOOKUP(B80,'Bonos BV LPF 11-2023'!B:J,9,0)</f>
        <v>45110600</v>
      </c>
    </row>
    <row r="81" spans="1:25" s="101" customFormat="1" ht="15" customHeight="1">
      <c r="A81" s="76">
        <v>47</v>
      </c>
      <c r="B81" s="74" t="s">
        <v>225</v>
      </c>
      <c r="C81" s="75" t="s">
        <v>20</v>
      </c>
      <c r="D81" s="76" t="s">
        <v>94</v>
      </c>
      <c r="E81" s="90">
        <v>2200</v>
      </c>
      <c r="F81" s="76">
        <v>200</v>
      </c>
      <c r="G81" s="76">
        <v>7</v>
      </c>
      <c r="H81" s="76" t="s">
        <v>27</v>
      </c>
      <c r="I81" s="76" t="s">
        <v>52</v>
      </c>
      <c r="J81" s="76" t="s">
        <v>33</v>
      </c>
      <c r="K81" s="76" t="s">
        <v>27</v>
      </c>
      <c r="L81" s="76" t="s">
        <v>27</v>
      </c>
      <c r="M81" s="76" t="s">
        <v>27</v>
      </c>
      <c r="N81" s="76" t="s">
        <v>27</v>
      </c>
      <c r="O81" s="76" t="s">
        <v>36</v>
      </c>
      <c r="P81" s="76" t="s">
        <v>227</v>
      </c>
      <c r="Q81" s="76"/>
      <c r="R81" s="76" t="s">
        <v>228</v>
      </c>
      <c r="S81" s="77" t="s">
        <v>33</v>
      </c>
      <c r="T81" s="76" t="s">
        <v>32</v>
      </c>
      <c r="U81" s="87" t="s">
        <v>61</v>
      </c>
      <c r="V81" s="76" t="s">
        <v>27</v>
      </c>
      <c r="W81" s="76" t="s">
        <v>69</v>
      </c>
      <c r="X81" s="76" t="s">
        <v>238</v>
      </c>
      <c r="Y81" s="78">
        <f>VLOOKUP(B81,'Bonos BV LPF 11-2023'!B:J,9,0)</f>
        <v>49246600</v>
      </c>
    </row>
    <row r="82" spans="1:25" ht="9" customHeight="1">
      <c r="A82" s="20"/>
      <c r="C82" s="15"/>
      <c r="D82" s="112"/>
      <c r="E82" s="112"/>
      <c r="F82" s="112"/>
      <c r="G82" s="26"/>
      <c r="L82" s="18"/>
      <c r="M82" s="19"/>
      <c r="N82" s="26"/>
      <c r="P82" s="19"/>
      <c r="Y82" s="20"/>
    </row>
    <row r="83" spans="1:25" ht="15.75">
      <c r="A83" s="7"/>
      <c r="B83" s="8" t="s">
        <v>141</v>
      </c>
      <c r="C83" s="22"/>
      <c r="D83" s="22"/>
      <c r="E83" s="23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73"/>
      <c r="Y83" s="12"/>
    </row>
    <row r="84" spans="1:25" ht="15.75" customHeight="1">
      <c r="A84" s="76">
        <v>48</v>
      </c>
      <c r="B84" s="74" t="s">
        <v>131</v>
      </c>
      <c r="C84" s="75" t="s">
        <v>20</v>
      </c>
      <c r="D84" s="87" t="s">
        <v>132</v>
      </c>
      <c r="E84" s="88">
        <v>1600</v>
      </c>
      <c r="F84" s="87">
        <v>139</v>
      </c>
      <c r="G84" s="87">
        <v>6</v>
      </c>
      <c r="H84" s="87" t="s">
        <v>27</v>
      </c>
      <c r="I84" s="87" t="s">
        <v>52</v>
      </c>
      <c r="J84" s="87" t="s">
        <v>33</v>
      </c>
      <c r="K84" s="87" t="s">
        <v>27</v>
      </c>
      <c r="L84" s="87" t="s">
        <v>27</v>
      </c>
      <c r="M84" s="87" t="s">
        <v>27</v>
      </c>
      <c r="N84" s="76" t="s">
        <v>27</v>
      </c>
      <c r="O84" s="77" t="s">
        <v>36</v>
      </c>
      <c r="P84" s="77" t="s">
        <v>45</v>
      </c>
      <c r="Q84" s="76" t="s">
        <v>27</v>
      </c>
      <c r="R84" s="87" t="s">
        <v>73</v>
      </c>
      <c r="S84" s="77" t="s">
        <v>33</v>
      </c>
      <c r="T84" s="77" t="s">
        <v>32</v>
      </c>
      <c r="U84" s="87" t="s">
        <v>186</v>
      </c>
      <c r="V84" s="77" t="s">
        <v>27</v>
      </c>
      <c r="W84" s="77"/>
      <c r="X84" s="77" t="s">
        <v>43</v>
      </c>
      <c r="Y84" s="78">
        <f>VLOOKUP(B84,'Bonos BV LPF 11-2023'!B:J,9,0)</f>
        <v>21745500</v>
      </c>
    </row>
    <row r="85" spans="1:25" ht="10.5" customHeight="1">
      <c r="A85" s="20"/>
      <c r="C85" s="15"/>
      <c r="D85" s="112"/>
      <c r="E85" s="112"/>
      <c r="F85" s="112"/>
      <c r="G85" s="26"/>
      <c r="L85" s="18"/>
      <c r="M85" s="19"/>
      <c r="N85" s="26"/>
      <c r="P85" s="19"/>
      <c r="Y85" s="20"/>
    </row>
    <row r="86" spans="1:25" ht="15.75">
      <c r="A86" s="7"/>
      <c r="B86" s="8" t="s">
        <v>139</v>
      </c>
      <c r="C86" s="22"/>
      <c r="D86" s="22"/>
      <c r="E86" s="23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73"/>
      <c r="Y86" s="12"/>
    </row>
    <row r="87" spans="1:25" ht="15.75" customHeight="1">
      <c r="A87" s="76">
        <v>49</v>
      </c>
      <c r="B87" s="74" t="s">
        <v>134</v>
      </c>
      <c r="C87" s="75" t="s">
        <v>20</v>
      </c>
      <c r="D87" s="87" t="s">
        <v>135</v>
      </c>
      <c r="E87" s="88"/>
      <c r="F87" s="87">
        <v>134</v>
      </c>
      <c r="G87" s="87">
        <v>6</v>
      </c>
      <c r="H87" s="87" t="s">
        <v>27</v>
      </c>
      <c r="I87" s="87" t="s">
        <v>52</v>
      </c>
      <c r="J87" s="87" t="s">
        <v>33</v>
      </c>
      <c r="K87" s="87" t="s">
        <v>27</v>
      </c>
      <c r="L87" s="87" t="s">
        <v>27</v>
      </c>
      <c r="M87" s="87" t="s">
        <v>27</v>
      </c>
      <c r="N87" s="76" t="s">
        <v>66</v>
      </c>
      <c r="O87" s="77" t="s">
        <v>36</v>
      </c>
      <c r="P87" s="77" t="s">
        <v>45</v>
      </c>
      <c r="Q87" s="76"/>
      <c r="R87" s="87" t="s">
        <v>59</v>
      </c>
      <c r="S87" s="77" t="s">
        <v>33</v>
      </c>
      <c r="T87" s="77" t="s">
        <v>32</v>
      </c>
      <c r="U87" s="87" t="s">
        <v>136</v>
      </c>
      <c r="V87" s="77" t="s">
        <v>27</v>
      </c>
      <c r="W87" s="77"/>
      <c r="X87" s="77" t="s">
        <v>43</v>
      </c>
      <c r="Y87" s="78">
        <f>VLOOKUP(B87,'Bonos BV LPF 11-2023'!B:J,9,0)</f>
        <v>29725500</v>
      </c>
    </row>
    <row r="88" spans="1:25" ht="15.75" customHeight="1">
      <c r="A88" s="76">
        <v>50</v>
      </c>
      <c r="B88" s="74" t="s">
        <v>137</v>
      </c>
      <c r="C88" s="75" t="s">
        <v>20</v>
      </c>
      <c r="D88" s="87" t="s">
        <v>135</v>
      </c>
      <c r="E88" s="88"/>
      <c r="F88" s="87">
        <v>201</v>
      </c>
      <c r="G88" s="87">
        <v>6</v>
      </c>
      <c r="H88" s="87" t="s">
        <v>27</v>
      </c>
      <c r="I88" s="87" t="s">
        <v>52</v>
      </c>
      <c r="J88" s="87" t="s">
        <v>33</v>
      </c>
      <c r="K88" s="87" t="s">
        <v>27</v>
      </c>
      <c r="L88" s="87" t="s">
        <v>27</v>
      </c>
      <c r="M88" s="87" t="s">
        <v>27</v>
      </c>
      <c r="N88" s="76" t="s">
        <v>66</v>
      </c>
      <c r="O88" s="77" t="s">
        <v>36</v>
      </c>
      <c r="P88" s="77" t="s">
        <v>45</v>
      </c>
      <c r="Q88" s="76"/>
      <c r="R88" s="87" t="s">
        <v>59</v>
      </c>
      <c r="S88" s="77" t="s">
        <v>33</v>
      </c>
      <c r="T88" s="77" t="s">
        <v>32</v>
      </c>
      <c r="U88" s="87" t="s">
        <v>136</v>
      </c>
      <c r="V88" s="77" t="s">
        <v>27</v>
      </c>
      <c r="W88" s="77" t="s">
        <v>133</v>
      </c>
      <c r="X88" s="77" t="s">
        <v>43</v>
      </c>
      <c r="Y88" s="78">
        <f>VLOOKUP(B88,'Bonos BV LPF 11-2023'!B:J,9,0)</f>
        <v>39225500</v>
      </c>
    </row>
    <row r="89" spans="1:25" ht="15.75" customHeight="1">
      <c r="A89" s="20"/>
      <c r="B89" s="95"/>
      <c r="C89" s="96"/>
      <c r="D89" s="93"/>
      <c r="E89" s="100"/>
      <c r="F89" s="93"/>
      <c r="G89" s="93"/>
      <c r="H89" s="93"/>
      <c r="I89" s="93"/>
      <c r="J89" s="93"/>
      <c r="K89" s="93"/>
      <c r="L89" s="93"/>
      <c r="M89" s="93"/>
      <c r="N89" s="20"/>
      <c r="O89" s="20"/>
      <c r="P89" s="20"/>
      <c r="Q89" s="20"/>
      <c r="R89" s="93"/>
      <c r="S89" s="20"/>
      <c r="T89" s="20"/>
      <c r="U89" s="93"/>
      <c r="V89" s="20"/>
      <c r="W89" s="20"/>
      <c r="X89" s="20"/>
      <c r="Y89" s="98"/>
    </row>
    <row r="90" spans="1:25" ht="15.75" customHeight="1">
      <c r="A90" s="93"/>
      <c r="B90" s="8" t="s">
        <v>213</v>
      </c>
      <c r="C90" s="22"/>
      <c r="D90" s="22"/>
      <c r="E90" s="23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73"/>
      <c r="Y90" s="12"/>
    </row>
    <row r="91" spans="1:25" ht="15.75" customHeight="1">
      <c r="A91" s="94">
        <v>51</v>
      </c>
      <c r="B91" s="74" t="s">
        <v>214</v>
      </c>
      <c r="C91" s="75" t="s">
        <v>20</v>
      </c>
      <c r="D91" s="87" t="s">
        <v>135</v>
      </c>
      <c r="E91" s="88"/>
      <c r="F91" s="87">
        <v>214</v>
      </c>
      <c r="G91" s="87">
        <v>6</v>
      </c>
      <c r="H91" s="87" t="s">
        <v>27</v>
      </c>
      <c r="I91" s="87" t="s">
        <v>52</v>
      </c>
      <c r="J91" s="87" t="s">
        <v>33</v>
      </c>
      <c r="K91" s="87" t="s">
        <v>27</v>
      </c>
      <c r="L91" s="87" t="s">
        <v>27</v>
      </c>
      <c r="M91" s="87" t="s">
        <v>27</v>
      </c>
      <c r="N91" s="76" t="s">
        <v>66</v>
      </c>
      <c r="O91" s="77" t="s">
        <v>36</v>
      </c>
      <c r="P91" s="77" t="s">
        <v>227</v>
      </c>
      <c r="Q91" s="76"/>
      <c r="R91" s="87" t="s">
        <v>68</v>
      </c>
      <c r="S91" s="77" t="s">
        <v>33</v>
      </c>
      <c r="T91" s="77" t="s">
        <v>32</v>
      </c>
      <c r="U91" s="87" t="s">
        <v>136</v>
      </c>
      <c r="V91" s="77"/>
      <c r="W91" s="77"/>
      <c r="X91" s="77" t="s">
        <v>43</v>
      </c>
      <c r="Y91" s="78">
        <f>VLOOKUP(B91,'Bonos BV LPF 11-2023'!B:J,9,0)</f>
        <v>46764900</v>
      </c>
    </row>
    <row r="92" spans="1:25" ht="15.75" customHeight="1">
      <c r="A92" s="94">
        <v>52</v>
      </c>
      <c r="B92" s="74" t="s">
        <v>216</v>
      </c>
      <c r="C92" s="75" t="s">
        <v>20</v>
      </c>
      <c r="D92" s="87" t="s">
        <v>135</v>
      </c>
      <c r="E92" s="88"/>
      <c r="F92" s="87">
        <v>214</v>
      </c>
      <c r="G92" s="87">
        <v>6</v>
      </c>
      <c r="H92" s="87" t="s">
        <v>27</v>
      </c>
      <c r="I92" s="87" t="s">
        <v>52</v>
      </c>
      <c r="J92" s="87" t="s">
        <v>33</v>
      </c>
      <c r="K92" s="87" t="s">
        <v>27</v>
      </c>
      <c r="L92" s="87" t="s">
        <v>27</v>
      </c>
      <c r="M92" s="87" t="s">
        <v>27</v>
      </c>
      <c r="N92" s="76" t="s">
        <v>66</v>
      </c>
      <c r="O92" s="77" t="s">
        <v>36</v>
      </c>
      <c r="P92" s="77" t="s">
        <v>227</v>
      </c>
      <c r="Q92" s="76"/>
      <c r="R92" s="87" t="s">
        <v>228</v>
      </c>
      <c r="S92" s="77" t="s">
        <v>33</v>
      </c>
      <c r="T92" s="77" t="s">
        <v>32</v>
      </c>
      <c r="U92" s="87" t="s">
        <v>136</v>
      </c>
      <c r="V92" s="77"/>
      <c r="W92" s="77" t="s">
        <v>133</v>
      </c>
      <c r="X92" s="77" t="s">
        <v>43</v>
      </c>
      <c r="Y92" s="78">
        <f>VLOOKUP(B92,'Bonos BV LPF 11-2023'!B:J,9,0)</f>
        <v>51314900</v>
      </c>
    </row>
    <row r="93" spans="1:25" ht="15.75" customHeight="1">
      <c r="A93" s="94">
        <v>53</v>
      </c>
      <c r="B93" s="74" t="s">
        <v>218</v>
      </c>
      <c r="C93" s="75" t="s">
        <v>20</v>
      </c>
      <c r="D93" s="87" t="s">
        <v>135</v>
      </c>
      <c r="E93" s="88"/>
      <c r="F93" s="87">
        <v>301</v>
      </c>
      <c r="G93" s="87">
        <v>6</v>
      </c>
      <c r="H93" s="87" t="s">
        <v>27</v>
      </c>
      <c r="I93" s="87" t="s">
        <v>52</v>
      </c>
      <c r="J93" s="87" t="s">
        <v>33</v>
      </c>
      <c r="K93" s="87" t="s">
        <v>27</v>
      </c>
      <c r="L93" s="87" t="s">
        <v>27</v>
      </c>
      <c r="M93" s="87" t="s">
        <v>27</v>
      </c>
      <c r="N93" s="76" t="s">
        <v>66</v>
      </c>
      <c r="O93" s="77" t="s">
        <v>36</v>
      </c>
      <c r="P93" s="77" t="s">
        <v>227</v>
      </c>
      <c r="Q93" s="76"/>
      <c r="R93" s="87" t="s">
        <v>228</v>
      </c>
      <c r="S93" s="77" t="s">
        <v>33</v>
      </c>
      <c r="T93" s="77" t="s">
        <v>32</v>
      </c>
      <c r="U93" s="87" t="s">
        <v>136</v>
      </c>
      <c r="V93" s="77"/>
      <c r="W93" s="77" t="s">
        <v>133</v>
      </c>
      <c r="X93" s="77" t="s">
        <v>43</v>
      </c>
      <c r="Y93" s="78">
        <f>VLOOKUP(B93,'Bonos BV LPF 11-2023'!B:J,9,0)</f>
        <v>55864900</v>
      </c>
    </row>
    <row r="94" spans="1:25" ht="9.75" customHeight="1">
      <c r="A94" s="20"/>
      <c r="C94" s="15"/>
      <c r="D94" s="112"/>
      <c r="E94" s="112"/>
      <c r="F94" s="112"/>
      <c r="G94" s="26"/>
      <c r="L94" s="18"/>
      <c r="M94" s="19"/>
      <c r="N94" s="26"/>
      <c r="P94" s="19"/>
      <c r="Y94" s="20"/>
    </row>
    <row r="95" spans="1:25" s="110" customFormat="1" ht="15.75">
      <c r="A95" s="20"/>
      <c r="B95" s="8" t="s">
        <v>91</v>
      </c>
      <c r="C95" s="102"/>
      <c r="D95" s="103"/>
      <c r="E95" s="104"/>
      <c r="F95" s="104"/>
      <c r="G95" s="102"/>
      <c r="H95" s="102"/>
      <c r="I95" s="102"/>
      <c r="J95" s="102"/>
      <c r="K95" s="102"/>
      <c r="L95" s="102"/>
      <c r="M95" s="102"/>
      <c r="N95" s="102"/>
      <c r="O95" s="105"/>
      <c r="P95" s="102"/>
      <c r="Q95" s="102"/>
      <c r="R95" s="102"/>
      <c r="S95" s="102"/>
      <c r="T95" s="106"/>
      <c r="U95" s="106"/>
      <c r="V95" s="107"/>
      <c r="W95" s="107"/>
      <c r="X95" s="108"/>
      <c r="Y95" s="109"/>
    </row>
    <row r="96" spans="1:25" ht="15" customHeight="1">
      <c r="A96" s="76">
        <v>54</v>
      </c>
      <c r="B96" s="74" t="s">
        <v>96</v>
      </c>
      <c r="C96" s="75" t="s">
        <v>92</v>
      </c>
      <c r="D96" s="90" t="s">
        <v>94</v>
      </c>
      <c r="E96" s="76">
        <v>2200</v>
      </c>
      <c r="F96" s="76">
        <v>174</v>
      </c>
      <c r="G96" s="76">
        <v>8</v>
      </c>
      <c r="H96" s="76" t="s">
        <v>27</v>
      </c>
      <c r="I96" s="76" t="s">
        <v>52</v>
      </c>
      <c r="J96" s="76" t="s">
        <v>33</v>
      </c>
      <c r="K96" s="76" t="s">
        <v>27</v>
      </c>
      <c r="L96" s="76" t="s">
        <v>27</v>
      </c>
      <c r="M96" s="76" t="s">
        <v>27</v>
      </c>
      <c r="N96" s="76" t="s">
        <v>66</v>
      </c>
      <c r="O96" s="77" t="s">
        <v>36</v>
      </c>
      <c r="P96" s="76" t="s">
        <v>45</v>
      </c>
      <c r="Q96" s="76"/>
      <c r="R96" s="76" t="s">
        <v>73</v>
      </c>
      <c r="S96" s="76" t="s">
        <v>33</v>
      </c>
      <c r="T96" s="77" t="s">
        <v>75</v>
      </c>
      <c r="U96" s="87" t="s">
        <v>93</v>
      </c>
      <c r="V96" s="111"/>
      <c r="W96" s="111" t="s">
        <v>69</v>
      </c>
      <c r="X96" s="75" t="s">
        <v>97</v>
      </c>
      <c r="Y96" s="78">
        <f>VLOOKUP(B96,'Bonos BV LPF 11-2023'!B:J,9,0)</f>
        <v>45252963</v>
      </c>
    </row>
    <row r="97" spans="1:25" ht="15" customHeight="1">
      <c r="A97" s="76">
        <v>55</v>
      </c>
      <c r="B97" s="74" t="s">
        <v>98</v>
      </c>
      <c r="C97" s="75" t="s">
        <v>92</v>
      </c>
      <c r="D97" s="90" t="s">
        <v>94</v>
      </c>
      <c r="E97" s="76">
        <v>2200</v>
      </c>
      <c r="F97" s="76">
        <v>174</v>
      </c>
      <c r="G97" s="76">
        <v>8</v>
      </c>
      <c r="H97" s="76" t="s">
        <v>27</v>
      </c>
      <c r="I97" s="76" t="s">
        <v>52</v>
      </c>
      <c r="J97" s="76" t="s">
        <v>33</v>
      </c>
      <c r="K97" s="76" t="s">
        <v>27</v>
      </c>
      <c r="L97" s="76" t="s">
        <v>27</v>
      </c>
      <c r="M97" s="76" t="s">
        <v>27</v>
      </c>
      <c r="N97" s="76" t="s">
        <v>66</v>
      </c>
      <c r="O97" s="77" t="s">
        <v>36</v>
      </c>
      <c r="P97" s="76" t="s">
        <v>45</v>
      </c>
      <c r="Q97" s="76"/>
      <c r="R97" s="76" t="s">
        <v>73</v>
      </c>
      <c r="S97" s="76" t="s">
        <v>33</v>
      </c>
      <c r="T97" s="77" t="s">
        <v>75</v>
      </c>
      <c r="U97" s="87" t="s">
        <v>93</v>
      </c>
      <c r="V97" s="111"/>
      <c r="W97" s="111" t="s">
        <v>69</v>
      </c>
      <c r="X97" s="75" t="s">
        <v>95</v>
      </c>
      <c r="Y97" s="78">
        <f>VLOOKUP(B97,'Bonos BV LPF 11-2023'!B:J,9,0)</f>
        <v>45695643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96"/>
  <sheetViews>
    <sheetView showGridLines="0" tabSelected="1" zoomScale="90" zoomScaleNormal="90" workbookViewId="0">
      <pane xSplit="3" ySplit="5" topLeftCell="D6" activePane="bottomRight" state="frozen"/>
      <selection activeCell="B6" sqref="B6"/>
      <selection pane="topRight" activeCell="B6" sqref="B6"/>
      <selection pane="bottomLeft" activeCell="B6" sqref="B6"/>
      <selection pane="bottomRight" activeCell="B5" sqref="B5"/>
    </sheetView>
  </sheetViews>
  <sheetFormatPr baseColWidth="10" defaultRowHeight="13.5"/>
  <cols>
    <col min="1" max="1" width="3" style="39" bestFit="1" customWidth="1"/>
    <col min="2" max="2" width="32.7109375" style="40" bestFit="1" customWidth="1"/>
    <col min="3" max="3" width="1.5703125" style="85" customWidth="1"/>
    <col min="4" max="4" width="15.7109375" style="40" customWidth="1"/>
    <col min="5" max="5" width="1.5703125" style="28" customWidth="1"/>
    <col min="6" max="6" width="11.85546875" style="26" bestFit="1" customWidth="1"/>
    <col min="7" max="7" width="2.140625" style="26" customWidth="1"/>
    <col min="8" max="8" width="14.7109375" style="26" customWidth="1"/>
    <col min="9" max="9" width="3.5703125" style="26" customWidth="1"/>
    <col min="10" max="10" width="15.85546875" style="41" customWidth="1"/>
    <col min="11" max="11" width="10.140625" style="21" customWidth="1"/>
    <col min="12" max="12" width="3.140625" style="21" customWidth="1"/>
    <col min="13" max="13" width="15.85546875" style="21" customWidth="1"/>
    <col min="14" max="14" width="19" style="21" customWidth="1"/>
    <col min="15" max="15" width="10.85546875" style="124" customWidth="1"/>
    <col min="16" max="16" width="2.7109375" style="21" customWidth="1"/>
    <col min="17" max="17" width="16.42578125" style="21" customWidth="1"/>
    <col min="18" max="18" width="18.5703125" style="21" customWidth="1"/>
    <col min="19" max="19" width="10.140625" style="124" customWidth="1"/>
    <col min="20" max="20" width="2.7109375" style="21" customWidth="1"/>
    <col min="21" max="21" width="9.140625" style="21" customWidth="1"/>
    <col min="22" max="162" width="11.42578125" style="21"/>
    <col min="163" max="163" width="3.7109375" style="21" bestFit="1" customWidth="1"/>
    <col min="164" max="164" width="37.7109375" style="21" bestFit="1" customWidth="1"/>
    <col min="165" max="165" width="1.28515625" style="21" customWidth="1"/>
    <col min="166" max="166" width="13.28515625" style="21" bestFit="1" customWidth="1"/>
    <col min="167" max="167" width="1.28515625" style="21" customWidth="1"/>
    <col min="168" max="169" width="24.5703125" style="21" customWidth="1"/>
    <col min="170" max="170" width="14.7109375" style="21" bestFit="1" customWidth="1"/>
    <col min="171" max="171" width="1.28515625" style="21" customWidth="1"/>
    <col min="172" max="172" width="12" style="21" bestFit="1" customWidth="1"/>
    <col min="173" max="174" width="12" style="21" customWidth="1"/>
    <col min="175" max="418" width="11.42578125" style="21"/>
    <col min="419" max="419" width="3.7109375" style="21" bestFit="1" customWidth="1"/>
    <col min="420" max="420" width="37.7109375" style="21" bestFit="1" customWidth="1"/>
    <col min="421" max="421" width="1.28515625" style="21" customWidth="1"/>
    <col min="422" max="422" width="13.28515625" style="21" bestFit="1" customWidth="1"/>
    <col min="423" max="423" width="1.28515625" style="21" customWidth="1"/>
    <col min="424" max="425" width="24.5703125" style="21" customWidth="1"/>
    <col min="426" max="426" width="14.7109375" style="21" bestFit="1" customWidth="1"/>
    <col min="427" max="427" width="1.28515625" style="21" customWidth="1"/>
    <col min="428" max="428" width="12" style="21" bestFit="1" customWidth="1"/>
    <col min="429" max="430" width="12" style="21" customWidth="1"/>
    <col min="431" max="674" width="11.42578125" style="21"/>
    <col min="675" max="675" width="3.7109375" style="21" bestFit="1" customWidth="1"/>
    <col min="676" max="676" width="37.7109375" style="21" bestFit="1" customWidth="1"/>
    <col min="677" max="677" width="1.28515625" style="21" customWidth="1"/>
    <col min="678" max="678" width="13.28515625" style="21" bestFit="1" customWidth="1"/>
    <col min="679" max="679" width="1.28515625" style="21" customWidth="1"/>
    <col min="680" max="681" width="24.5703125" style="21" customWidth="1"/>
    <col min="682" max="682" width="14.7109375" style="21" bestFit="1" customWidth="1"/>
    <col min="683" max="683" width="1.28515625" style="21" customWidth="1"/>
    <col min="684" max="684" width="12" style="21" bestFit="1" customWidth="1"/>
    <col min="685" max="686" width="12" style="21" customWidth="1"/>
    <col min="687" max="930" width="11.42578125" style="21"/>
    <col min="931" max="931" width="3.7109375" style="21" bestFit="1" customWidth="1"/>
    <col min="932" max="932" width="37.7109375" style="21" bestFit="1" customWidth="1"/>
    <col min="933" max="933" width="1.28515625" style="21" customWidth="1"/>
    <col min="934" max="934" width="13.28515625" style="21" bestFit="1" customWidth="1"/>
    <col min="935" max="935" width="1.28515625" style="21" customWidth="1"/>
    <col min="936" max="937" width="24.5703125" style="21" customWidth="1"/>
    <col min="938" max="938" width="14.7109375" style="21" bestFit="1" customWidth="1"/>
    <col min="939" max="939" width="1.28515625" style="21" customWidth="1"/>
    <col min="940" max="940" width="12" style="21" bestFit="1" customWidth="1"/>
    <col min="941" max="942" width="12" style="21" customWidth="1"/>
    <col min="943" max="1186" width="11.42578125" style="21"/>
    <col min="1187" max="1187" width="3.7109375" style="21" bestFit="1" customWidth="1"/>
    <col min="1188" max="1188" width="37.7109375" style="21" bestFit="1" customWidth="1"/>
    <col min="1189" max="1189" width="1.28515625" style="21" customWidth="1"/>
    <col min="1190" max="1190" width="13.28515625" style="21" bestFit="1" customWidth="1"/>
    <col min="1191" max="1191" width="1.28515625" style="21" customWidth="1"/>
    <col min="1192" max="1193" width="24.5703125" style="21" customWidth="1"/>
    <col min="1194" max="1194" width="14.7109375" style="21" bestFit="1" customWidth="1"/>
    <col min="1195" max="1195" width="1.28515625" style="21" customWidth="1"/>
    <col min="1196" max="1196" width="12" style="21" bestFit="1" customWidth="1"/>
    <col min="1197" max="1198" width="12" style="21" customWidth="1"/>
    <col min="1199" max="1442" width="11.42578125" style="21"/>
    <col min="1443" max="1443" width="3.7109375" style="21" bestFit="1" customWidth="1"/>
    <col min="1444" max="1444" width="37.7109375" style="21" bestFit="1" customWidth="1"/>
    <col min="1445" max="1445" width="1.28515625" style="21" customWidth="1"/>
    <col min="1446" max="1446" width="13.28515625" style="21" bestFit="1" customWidth="1"/>
    <col min="1447" max="1447" width="1.28515625" style="21" customWidth="1"/>
    <col min="1448" max="1449" width="24.5703125" style="21" customWidth="1"/>
    <col min="1450" max="1450" width="14.7109375" style="21" bestFit="1" customWidth="1"/>
    <col min="1451" max="1451" width="1.28515625" style="21" customWidth="1"/>
    <col min="1452" max="1452" width="12" style="21" bestFit="1" customWidth="1"/>
    <col min="1453" max="1454" width="12" style="21" customWidth="1"/>
    <col min="1455" max="1698" width="11.42578125" style="21"/>
    <col min="1699" max="1699" width="3.7109375" style="21" bestFit="1" customWidth="1"/>
    <col min="1700" max="1700" width="37.7109375" style="21" bestFit="1" customWidth="1"/>
    <col min="1701" max="1701" width="1.28515625" style="21" customWidth="1"/>
    <col min="1702" max="1702" width="13.28515625" style="21" bestFit="1" customWidth="1"/>
    <col min="1703" max="1703" width="1.28515625" style="21" customWidth="1"/>
    <col min="1704" max="1705" width="24.5703125" style="21" customWidth="1"/>
    <col min="1706" max="1706" width="14.7109375" style="21" bestFit="1" customWidth="1"/>
    <col min="1707" max="1707" width="1.28515625" style="21" customWidth="1"/>
    <col min="1708" max="1708" width="12" style="21" bestFit="1" customWidth="1"/>
    <col min="1709" max="1710" width="12" style="21" customWidth="1"/>
    <col min="1711" max="1954" width="11.42578125" style="21"/>
    <col min="1955" max="1955" width="3.7109375" style="21" bestFit="1" customWidth="1"/>
    <col min="1956" max="1956" width="37.7109375" style="21" bestFit="1" customWidth="1"/>
    <col min="1957" max="1957" width="1.28515625" style="21" customWidth="1"/>
    <col min="1958" max="1958" width="13.28515625" style="21" bestFit="1" customWidth="1"/>
    <col min="1959" max="1959" width="1.28515625" style="21" customWidth="1"/>
    <col min="1960" max="1961" width="24.5703125" style="21" customWidth="1"/>
    <col min="1962" max="1962" width="14.7109375" style="21" bestFit="1" customWidth="1"/>
    <col min="1963" max="1963" width="1.28515625" style="21" customWidth="1"/>
    <col min="1964" max="1964" width="12" style="21" bestFit="1" customWidth="1"/>
    <col min="1965" max="1966" width="12" style="21" customWidth="1"/>
    <col min="1967" max="2210" width="11.42578125" style="21"/>
    <col min="2211" max="2211" width="3.7109375" style="21" bestFit="1" customWidth="1"/>
    <col min="2212" max="2212" width="37.7109375" style="21" bestFit="1" customWidth="1"/>
    <col min="2213" max="2213" width="1.28515625" style="21" customWidth="1"/>
    <col min="2214" max="2214" width="13.28515625" style="21" bestFit="1" customWidth="1"/>
    <col min="2215" max="2215" width="1.28515625" style="21" customWidth="1"/>
    <col min="2216" max="2217" width="24.5703125" style="21" customWidth="1"/>
    <col min="2218" max="2218" width="14.7109375" style="21" bestFit="1" customWidth="1"/>
    <col min="2219" max="2219" width="1.28515625" style="21" customWidth="1"/>
    <col min="2220" max="2220" width="12" style="21" bestFit="1" customWidth="1"/>
    <col min="2221" max="2222" width="12" style="21" customWidth="1"/>
    <col min="2223" max="2466" width="11.42578125" style="21"/>
    <col min="2467" max="2467" width="3.7109375" style="21" bestFit="1" customWidth="1"/>
    <col min="2468" max="2468" width="37.7109375" style="21" bestFit="1" customWidth="1"/>
    <col min="2469" max="2469" width="1.28515625" style="21" customWidth="1"/>
    <col min="2470" max="2470" width="13.28515625" style="21" bestFit="1" customWidth="1"/>
    <col min="2471" max="2471" width="1.28515625" style="21" customWidth="1"/>
    <col min="2472" max="2473" width="24.5703125" style="21" customWidth="1"/>
    <col min="2474" max="2474" width="14.7109375" style="21" bestFit="1" customWidth="1"/>
    <col min="2475" max="2475" width="1.28515625" style="21" customWidth="1"/>
    <col min="2476" max="2476" width="12" style="21" bestFit="1" customWidth="1"/>
    <col min="2477" max="2478" width="12" style="21" customWidth="1"/>
    <col min="2479" max="2722" width="11.42578125" style="21"/>
    <col min="2723" max="2723" width="3.7109375" style="21" bestFit="1" customWidth="1"/>
    <col min="2724" max="2724" width="37.7109375" style="21" bestFit="1" customWidth="1"/>
    <col min="2725" max="2725" width="1.28515625" style="21" customWidth="1"/>
    <col min="2726" max="2726" width="13.28515625" style="21" bestFit="1" customWidth="1"/>
    <col min="2727" max="2727" width="1.28515625" style="21" customWidth="1"/>
    <col min="2728" max="2729" width="24.5703125" style="21" customWidth="1"/>
    <col min="2730" max="2730" width="14.7109375" style="21" bestFit="1" customWidth="1"/>
    <col min="2731" max="2731" width="1.28515625" style="21" customWidth="1"/>
    <col min="2732" max="2732" width="12" style="21" bestFit="1" customWidth="1"/>
    <col min="2733" max="2734" width="12" style="21" customWidth="1"/>
    <col min="2735" max="2978" width="11.42578125" style="21"/>
    <col min="2979" max="2979" width="3.7109375" style="21" bestFit="1" customWidth="1"/>
    <col min="2980" max="2980" width="37.7109375" style="21" bestFit="1" customWidth="1"/>
    <col min="2981" max="2981" width="1.28515625" style="21" customWidth="1"/>
    <col min="2982" max="2982" width="13.28515625" style="21" bestFit="1" customWidth="1"/>
    <col min="2983" max="2983" width="1.28515625" style="21" customWidth="1"/>
    <col min="2984" max="2985" width="24.5703125" style="21" customWidth="1"/>
    <col min="2986" max="2986" width="14.7109375" style="21" bestFit="1" customWidth="1"/>
    <col min="2987" max="2987" width="1.28515625" style="21" customWidth="1"/>
    <col min="2988" max="2988" width="12" style="21" bestFit="1" customWidth="1"/>
    <col min="2989" max="2990" width="12" style="21" customWidth="1"/>
    <col min="2991" max="3234" width="11.42578125" style="21"/>
    <col min="3235" max="3235" width="3.7109375" style="21" bestFit="1" customWidth="1"/>
    <col min="3236" max="3236" width="37.7109375" style="21" bestFit="1" customWidth="1"/>
    <col min="3237" max="3237" width="1.28515625" style="21" customWidth="1"/>
    <col min="3238" max="3238" width="13.28515625" style="21" bestFit="1" customWidth="1"/>
    <col min="3239" max="3239" width="1.28515625" style="21" customWidth="1"/>
    <col min="3240" max="3241" width="24.5703125" style="21" customWidth="1"/>
    <col min="3242" max="3242" width="14.7109375" style="21" bestFit="1" customWidth="1"/>
    <col min="3243" max="3243" width="1.28515625" style="21" customWidth="1"/>
    <col min="3244" max="3244" width="12" style="21" bestFit="1" customWidth="1"/>
    <col min="3245" max="3246" width="12" style="21" customWidth="1"/>
    <col min="3247" max="3490" width="11.42578125" style="21"/>
    <col min="3491" max="3491" width="3.7109375" style="21" bestFit="1" customWidth="1"/>
    <col min="3492" max="3492" width="37.7109375" style="21" bestFit="1" customWidth="1"/>
    <col min="3493" max="3493" width="1.28515625" style="21" customWidth="1"/>
    <col min="3494" max="3494" width="13.28515625" style="21" bestFit="1" customWidth="1"/>
    <col min="3495" max="3495" width="1.28515625" style="21" customWidth="1"/>
    <col min="3496" max="3497" width="24.5703125" style="21" customWidth="1"/>
    <col min="3498" max="3498" width="14.7109375" style="21" bestFit="1" customWidth="1"/>
    <col min="3499" max="3499" width="1.28515625" style="21" customWidth="1"/>
    <col min="3500" max="3500" width="12" style="21" bestFit="1" customWidth="1"/>
    <col min="3501" max="3502" width="12" style="21" customWidth="1"/>
    <col min="3503" max="3746" width="11.42578125" style="21"/>
    <col min="3747" max="3747" width="3.7109375" style="21" bestFit="1" customWidth="1"/>
    <col min="3748" max="3748" width="37.7109375" style="21" bestFit="1" customWidth="1"/>
    <col min="3749" max="3749" width="1.28515625" style="21" customWidth="1"/>
    <col min="3750" max="3750" width="13.28515625" style="21" bestFit="1" customWidth="1"/>
    <col min="3751" max="3751" width="1.28515625" style="21" customWidth="1"/>
    <col min="3752" max="3753" width="24.5703125" style="21" customWidth="1"/>
    <col min="3754" max="3754" width="14.7109375" style="21" bestFit="1" customWidth="1"/>
    <col min="3755" max="3755" width="1.28515625" style="21" customWidth="1"/>
    <col min="3756" max="3756" width="12" style="21" bestFit="1" customWidth="1"/>
    <col min="3757" max="3758" width="12" style="21" customWidth="1"/>
    <col min="3759" max="4002" width="11.42578125" style="21"/>
    <col min="4003" max="4003" width="3.7109375" style="21" bestFit="1" customWidth="1"/>
    <col min="4004" max="4004" width="37.7109375" style="21" bestFit="1" customWidth="1"/>
    <col min="4005" max="4005" width="1.28515625" style="21" customWidth="1"/>
    <col min="4006" max="4006" width="13.28515625" style="21" bestFit="1" customWidth="1"/>
    <col min="4007" max="4007" width="1.28515625" style="21" customWidth="1"/>
    <col min="4008" max="4009" width="24.5703125" style="21" customWidth="1"/>
    <col min="4010" max="4010" width="14.7109375" style="21" bestFit="1" customWidth="1"/>
    <col min="4011" max="4011" width="1.28515625" style="21" customWidth="1"/>
    <col min="4012" max="4012" width="12" style="21" bestFit="1" customWidth="1"/>
    <col min="4013" max="4014" width="12" style="21" customWidth="1"/>
    <col min="4015" max="4258" width="11.42578125" style="21"/>
    <col min="4259" max="4259" width="3.7109375" style="21" bestFit="1" customWidth="1"/>
    <col min="4260" max="4260" width="37.7109375" style="21" bestFit="1" customWidth="1"/>
    <col min="4261" max="4261" width="1.28515625" style="21" customWidth="1"/>
    <col min="4262" max="4262" width="13.28515625" style="21" bestFit="1" customWidth="1"/>
    <col min="4263" max="4263" width="1.28515625" style="21" customWidth="1"/>
    <col min="4264" max="4265" width="24.5703125" style="21" customWidth="1"/>
    <col min="4266" max="4266" width="14.7109375" style="21" bestFit="1" customWidth="1"/>
    <col min="4267" max="4267" width="1.28515625" style="21" customWidth="1"/>
    <col min="4268" max="4268" width="12" style="21" bestFit="1" customWidth="1"/>
    <col min="4269" max="4270" width="12" style="21" customWidth="1"/>
    <col min="4271" max="4514" width="11.42578125" style="21"/>
    <col min="4515" max="4515" width="3.7109375" style="21" bestFit="1" customWidth="1"/>
    <col min="4516" max="4516" width="37.7109375" style="21" bestFit="1" customWidth="1"/>
    <col min="4517" max="4517" width="1.28515625" style="21" customWidth="1"/>
    <col min="4518" max="4518" width="13.28515625" style="21" bestFit="1" customWidth="1"/>
    <col min="4519" max="4519" width="1.28515625" style="21" customWidth="1"/>
    <col min="4520" max="4521" width="24.5703125" style="21" customWidth="1"/>
    <col min="4522" max="4522" width="14.7109375" style="21" bestFit="1" customWidth="1"/>
    <col min="4523" max="4523" width="1.28515625" style="21" customWidth="1"/>
    <col min="4524" max="4524" width="12" style="21" bestFit="1" customWidth="1"/>
    <col min="4525" max="4526" width="12" style="21" customWidth="1"/>
    <col min="4527" max="4770" width="11.42578125" style="21"/>
    <col min="4771" max="4771" width="3.7109375" style="21" bestFit="1" customWidth="1"/>
    <col min="4772" max="4772" width="37.7109375" style="21" bestFit="1" customWidth="1"/>
    <col min="4773" max="4773" width="1.28515625" style="21" customWidth="1"/>
    <col min="4774" max="4774" width="13.28515625" style="21" bestFit="1" customWidth="1"/>
    <col min="4775" max="4775" width="1.28515625" style="21" customWidth="1"/>
    <col min="4776" max="4777" width="24.5703125" style="21" customWidth="1"/>
    <col min="4778" max="4778" width="14.7109375" style="21" bestFit="1" customWidth="1"/>
    <col min="4779" max="4779" width="1.28515625" style="21" customWidth="1"/>
    <col min="4780" max="4780" width="12" style="21" bestFit="1" customWidth="1"/>
    <col min="4781" max="4782" width="12" style="21" customWidth="1"/>
    <col min="4783" max="5026" width="11.42578125" style="21"/>
    <col min="5027" max="5027" width="3.7109375" style="21" bestFit="1" customWidth="1"/>
    <col min="5028" max="5028" width="37.7109375" style="21" bestFit="1" customWidth="1"/>
    <col min="5029" max="5029" width="1.28515625" style="21" customWidth="1"/>
    <col min="5030" max="5030" width="13.28515625" style="21" bestFit="1" customWidth="1"/>
    <col min="5031" max="5031" width="1.28515625" style="21" customWidth="1"/>
    <col min="5032" max="5033" width="24.5703125" style="21" customWidth="1"/>
    <col min="5034" max="5034" width="14.7109375" style="21" bestFit="1" customWidth="1"/>
    <col min="5035" max="5035" width="1.28515625" style="21" customWidth="1"/>
    <col min="5036" max="5036" width="12" style="21" bestFit="1" customWidth="1"/>
    <col min="5037" max="5038" width="12" style="21" customWidth="1"/>
    <col min="5039" max="5282" width="11.42578125" style="21"/>
    <col min="5283" max="5283" width="3.7109375" style="21" bestFit="1" customWidth="1"/>
    <col min="5284" max="5284" width="37.7109375" style="21" bestFit="1" customWidth="1"/>
    <col min="5285" max="5285" width="1.28515625" style="21" customWidth="1"/>
    <col min="5286" max="5286" width="13.28515625" style="21" bestFit="1" customWidth="1"/>
    <col min="5287" max="5287" width="1.28515625" style="21" customWidth="1"/>
    <col min="5288" max="5289" width="24.5703125" style="21" customWidth="1"/>
    <col min="5290" max="5290" width="14.7109375" style="21" bestFit="1" customWidth="1"/>
    <col min="5291" max="5291" width="1.28515625" style="21" customWidth="1"/>
    <col min="5292" max="5292" width="12" style="21" bestFit="1" customWidth="1"/>
    <col min="5293" max="5294" width="12" style="21" customWidth="1"/>
    <col min="5295" max="5538" width="11.42578125" style="21"/>
    <col min="5539" max="5539" width="3.7109375" style="21" bestFit="1" customWidth="1"/>
    <col min="5540" max="5540" width="37.7109375" style="21" bestFit="1" customWidth="1"/>
    <col min="5541" max="5541" width="1.28515625" style="21" customWidth="1"/>
    <col min="5542" max="5542" width="13.28515625" style="21" bestFit="1" customWidth="1"/>
    <col min="5543" max="5543" width="1.28515625" style="21" customWidth="1"/>
    <col min="5544" max="5545" width="24.5703125" style="21" customWidth="1"/>
    <col min="5546" max="5546" width="14.7109375" style="21" bestFit="1" customWidth="1"/>
    <col min="5547" max="5547" width="1.28515625" style="21" customWidth="1"/>
    <col min="5548" max="5548" width="12" style="21" bestFit="1" customWidth="1"/>
    <col min="5549" max="5550" width="12" style="21" customWidth="1"/>
    <col min="5551" max="5794" width="11.42578125" style="21"/>
    <col min="5795" max="5795" width="3.7109375" style="21" bestFit="1" customWidth="1"/>
    <col min="5796" max="5796" width="37.7109375" style="21" bestFit="1" customWidth="1"/>
    <col min="5797" max="5797" width="1.28515625" style="21" customWidth="1"/>
    <col min="5798" max="5798" width="13.28515625" style="21" bestFit="1" customWidth="1"/>
    <col min="5799" max="5799" width="1.28515625" style="21" customWidth="1"/>
    <col min="5800" max="5801" width="24.5703125" style="21" customWidth="1"/>
    <col min="5802" max="5802" width="14.7109375" style="21" bestFit="1" customWidth="1"/>
    <col min="5803" max="5803" width="1.28515625" style="21" customWidth="1"/>
    <col min="5804" max="5804" width="12" style="21" bestFit="1" customWidth="1"/>
    <col min="5805" max="5806" width="12" style="21" customWidth="1"/>
    <col min="5807" max="6050" width="11.42578125" style="21"/>
    <col min="6051" max="6051" width="3.7109375" style="21" bestFit="1" customWidth="1"/>
    <col min="6052" max="6052" width="37.7109375" style="21" bestFit="1" customWidth="1"/>
    <col min="6053" max="6053" width="1.28515625" style="21" customWidth="1"/>
    <col min="6054" max="6054" width="13.28515625" style="21" bestFit="1" customWidth="1"/>
    <col min="6055" max="6055" width="1.28515625" style="21" customWidth="1"/>
    <col min="6056" max="6057" width="24.5703125" style="21" customWidth="1"/>
    <col min="6058" max="6058" width="14.7109375" style="21" bestFit="1" customWidth="1"/>
    <col min="6059" max="6059" width="1.28515625" style="21" customWidth="1"/>
    <col min="6060" max="6060" width="12" style="21" bestFit="1" customWidth="1"/>
    <col min="6061" max="6062" width="12" style="21" customWidth="1"/>
    <col min="6063" max="6306" width="11.42578125" style="21"/>
    <col min="6307" max="6307" width="3.7109375" style="21" bestFit="1" customWidth="1"/>
    <col min="6308" max="6308" width="37.7109375" style="21" bestFit="1" customWidth="1"/>
    <col min="6309" max="6309" width="1.28515625" style="21" customWidth="1"/>
    <col min="6310" max="6310" width="13.28515625" style="21" bestFit="1" customWidth="1"/>
    <col min="6311" max="6311" width="1.28515625" style="21" customWidth="1"/>
    <col min="6312" max="6313" width="24.5703125" style="21" customWidth="1"/>
    <col min="6314" max="6314" width="14.7109375" style="21" bestFit="1" customWidth="1"/>
    <col min="6315" max="6315" width="1.28515625" style="21" customWidth="1"/>
    <col min="6316" max="6316" width="12" style="21" bestFit="1" customWidth="1"/>
    <col min="6317" max="6318" width="12" style="21" customWidth="1"/>
    <col min="6319" max="6562" width="11.42578125" style="21"/>
    <col min="6563" max="6563" width="3.7109375" style="21" bestFit="1" customWidth="1"/>
    <col min="6564" max="6564" width="37.7109375" style="21" bestFit="1" customWidth="1"/>
    <col min="6565" max="6565" width="1.28515625" style="21" customWidth="1"/>
    <col min="6566" max="6566" width="13.28515625" style="21" bestFit="1" customWidth="1"/>
    <col min="6567" max="6567" width="1.28515625" style="21" customWidth="1"/>
    <col min="6568" max="6569" width="24.5703125" style="21" customWidth="1"/>
    <col min="6570" max="6570" width="14.7109375" style="21" bestFit="1" customWidth="1"/>
    <col min="6571" max="6571" width="1.28515625" style="21" customWidth="1"/>
    <col min="6572" max="6572" width="12" style="21" bestFit="1" customWidth="1"/>
    <col min="6573" max="6574" width="12" style="21" customWidth="1"/>
    <col min="6575" max="6818" width="11.42578125" style="21"/>
    <col min="6819" max="6819" width="3.7109375" style="21" bestFit="1" customWidth="1"/>
    <col min="6820" max="6820" width="37.7109375" style="21" bestFit="1" customWidth="1"/>
    <col min="6821" max="6821" width="1.28515625" style="21" customWidth="1"/>
    <col min="6822" max="6822" width="13.28515625" style="21" bestFit="1" customWidth="1"/>
    <col min="6823" max="6823" width="1.28515625" style="21" customWidth="1"/>
    <col min="6824" max="6825" width="24.5703125" style="21" customWidth="1"/>
    <col min="6826" max="6826" width="14.7109375" style="21" bestFit="1" customWidth="1"/>
    <col min="6827" max="6827" width="1.28515625" style="21" customWidth="1"/>
    <col min="6828" max="6828" width="12" style="21" bestFit="1" customWidth="1"/>
    <col min="6829" max="6830" width="12" style="21" customWidth="1"/>
    <col min="6831" max="7074" width="11.42578125" style="21"/>
    <col min="7075" max="7075" width="3.7109375" style="21" bestFit="1" customWidth="1"/>
    <col min="7076" max="7076" width="37.7109375" style="21" bestFit="1" customWidth="1"/>
    <col min="7077" max="7077" width="1.28515625" style="21" customWidth="1"/>
    <col min="7078" max="7078" width="13.28515625" style="21" bestFit="1" customWidth="1"/>
    <col min="7079" max="7079" width="1.28515625" style="21" customWidth="1"/>
    <col min="7080" max="7081" width="24.5703125" style="21" customWidth="1"/>
    <col min="7082" max="7082" width="14.7109375" style="21" bestFit="1" customWidth="1"/>
    <col min="7083" max="7083" width="1.28515625" style="21" customWidth="1"/>
    <col min="7084" max="7084" width="12" style="21" bestFit="1" customWidth="1"/>
    <col min="7085" max="7086" width="12" style="21" customWidth="1"/>
    <col min="7087" max="7330" width="11.42578125" style="21"/>
    <col min="7331" max="7331" width="3.7109375" style="21" bestFit="1" customWidth="1"/>
    <col min="7332" max="7332" width="37.7109375" style="21" bestFit="1" customWidth="1"/>
    <col min="7333" max="7333" width="1.28515625" style="21" customWidth="1"/>
    <col min="7334" max="7334" width="13.28515625" style="21" bestFit="1" customWidth="1"/>
    <col min="7335" max="7335" width="1.28515625" style="21" customWidth="1"/>
    <col min="7336" max="7337" width="24.5703125" style="21" customWidth="1"/>
    <col min="7338" max="7338" width="14.7109375" style="21" bestFit="1" customWidth="1"/>
    <col min="7339" max="7339" width="1.28515625" style="21" customWidth="1"/>
    <col min="7340" max="7340" width="12" style="21" bestFit="1" customWidth="1"/>
    <col min="7341" max="7342" width="12" style="21" customWidth="1"/>
    <col min="7343" max="7586" width="11.42578125" style="21"/>
    <col min="7587" max="7587" width="3.7109375" style="21" bestFit="1" customWidth="1"/>
    <col min="7588" max="7588" width="37.7109375" style="21" bestFit="1" customWidth="1"/>
    <col min="7589" max="7589" width="1.28515625" style="21" customWidth="1"/>
    <col min="7590" max="7590" width="13.28515625" style="21" bestFit="1" customWidth="1"/>
    <col min="7591" max="7591" width="1.28515625" style="21" customWidth="1"/>
    <col min="7592" max="7593" width="24.5703125" style="21" customWidth="1"/>
    <col min="7594" max="7594" width="14.7109375" style="21" bestFit="1" customWidth="1"/>
    <col min="7595" max="7595" width="1.28515625" style="21" customWidth="1"/>
    <col min="7596" max="7596" width="12" style="21" bestFit="1" customWidth="1"/>
    <col min="7597" max="7598" width="12" style="21" customWidth="1"/>
    <col min="7599" max="7842" width="11.42578125" style="21"/>
    <col min="7843" max="7843" width="3.7109375" style="21" bestFit="1" customWidth="1"/>
    <col min="7844" max="7844" width="37.7109375" style="21" bestFit="1" customWidth="1"/>
    <col min="7845" max="7845" width="1.28515625" style="21" customWidth="1"/>
    <col min="7846" max="7846" width="13.28515625" style="21" bestFit="1" customWidth="1"/>
    <col min="7847" max="7847" width="1.28515625" style="21" customWidth="1"/>
    <col min="7848" max="7849" width="24.5703125" style="21" customWidth="1"/>
    <col min="7850" max="7850" width="14.7109375" style="21" bestFit="1" customWidth="1"/>
    <col min="7851" max="7851" width="1.28515625" style="21" customWidth="1"/>
    <col min="7852" max="7852" width="12" style="21" bestFit="1" customWidth="1"/>
    <col min="7853" max="7854" width="12" style="21" customWidth="1"/>
    <col min="7855" max="8098" width="11.42578125" style="21"/>
    <col min="8099" max="8099" width="3.7109375" style="21" bestFit="1" customWidth="1"/>
    <col min="8100" max="8100" width="37.7109375" style="21" bestFit="1" customWidth="1"/>
    <col min="8101" max="8101" width="1.28515625" style="21" customWidth="1"/>
    <col min="8102" max="8102" width="13.28515625" style="21" bestFit="1" customWidth="1"/>
    <col min="8103" max="8103" width="1.28515625" style="21" customWidth="1"/>
    <col min="8104" max="8105" width="24.5703125" style="21" customWidth="1"/>
    <col min="8106" max="8106" width="14.7109375" style="21" bestFit="1" customWidth="1"/>
    <col min="8107" max="8107" width="1.28515625" style="21" customWidth="1"/>
    <col min="8108" max="8108" width="12" style="21" bestFit="1" customWidth="1"/>
    <col min="8109" max="8110" width="12" style="21" customWidth="1"/>
    <col min="8111" max="8354" width="11.42578125" style="21"/>
    <col min="8355" max="8355" width="3.7109375" style="21" bestFit="1" customWidth="1"/>
    <col min="8356" max="8356" width="37.7109375" style="21" bestFit="1" customWidth="1"/>
    <col min="8357" max="8357" width="1.28515625" style="21" customWidth="1"/>
    <col min="8358" max="8358" width="13.28515625" style="21" bestFit="1" customWidth="1"/>
    <col min="8359" max="8359" width="1.28515625" style="21" customWidth="1"/>
    <col min="8360" max="8361" width="24.5703125" style="21" customWidth="1"/>
    <col min="8362" max="8362" width="14.7109375" style="21" bestFit="1" customWidth="1"/>
    <col min="8363" max="8363" width="1.28515625" style="21" customWidth="1"/>
    <col min="8364" max="8364" width="12" style="21" bestFit="1" customWidth="1"/>
    <col min="8365" max="8366" width="12" style="21" customWidth="1"/>
    <col min="8367" max="8610" width="11.42578125" style="21"/>
    <col min="8611" max="8611" width="3.7109375" style="21" bestFit="1" customWidth="1"/>
    <col min="8612" max="8612" width="37.7109375" style="21" bestFit="1" customWidth="1"/>
    <col min="8613" max="8613" width="1.28515625" style="21" customWidth="1"/>
    <col min="8614" max="8614" width="13.28515625" style="21" bestFit="1" customWidth="1"/>
    <col min="8615" max="8615" width="1.28515625" style="21" customWidth="1"/>
    <col min="8616" max="8617" width="24.5703125" style="21" customWidth="1"/>
    <col min="8618" max="8618" width="14.7109375" style="21" bestFit="1" customWidth="1"/>
    <col min="8619" max="8619" width="1.28515625" style="21" customWidth="1"/>
    <col min="8620" max="8620" width="12" style="21" bestFit="1" customWidth="1"/>
    <col min="8621" max="8622" width="12" style="21" customWidth="1"/>
    <col min="8623" max="8866" width="11.42578125" style="21"/>
    <col min="8867" max="8867" width="3.7109375" style="21" bestFit="1" customWidth="1"/>
    <col min="8868" max="8868" width="37.7109375" style="21" bestFit="1" customWidth="1"/>
    <col min="8869" max="8869" width="1.28515625" style="21" customWidth="1"/>
    <col min="8870" max="8870" width="13.28515625" style="21" bestFit="1" customWidth="1"/>
    <col min="8871" max="8871" width="1.28515625" style="21" customWidth="1"/>
    <col min="8872" max="8873" width="24.5703125" style="21" customWidth="1"/>
    <col min="8874" max="8874" width="14.7109375" style="21" bestFit="1" customWidth="1"/>
    <col min="8875" max="8875" width="1.28515625" style="21" customWidth="1"/>
    <col min="8876" max="8876" width="12" style="21" bestFit="1" customWidth="1"/>
    <col min="8877" max="8878" width="12" style="21" customWidth="1"/>
    <col min="8879" max="9122" width="11.42578125" style="21"/>
    <col min="9123" max="9123" width="3.7109375" style="21" bestFit="1" customWidth="1"/>
    <col min="9124" max="9124" width="37.7109375" style="21" bestFit="1" customWidth="1"/>
    <col min="9125" max="9125" width="1.28515625" style="21" customWidth="1"/>
    <col min="9126" max="9126" width="13.28515625" style="21" bestFit="1" customWidth="1"/>
    <col min="9127" max="9127" width="1.28515625" style="21" customWidth="1"/>
    <col min="9128" max="9129" width="24.5703125" style="21" customWidth="1"/>
    <col min="9130" max="9130" width="14.7109375" style="21" bestFit="1" customWidth="1"/>
    <col min="9131" max="9131" width="1.28515625" style="21" customWidth="1"/>
    <col min="9132" max="9132" width="12" style="21" bestFit="1" customWidth="1"/>
    <col min="9133" max="9134" width="12" style="21" customWidth="1"/>
    <col min="9135" max="9378" width="11.42578125" style="21"/>
    <col min="9379" max="9379" width="3.7109375" style="21" bestFit="1" customWidth="1"/>
    <col min="9380" max="9380" width="37.7109375" style="21" bestFit="1" customWidth="1"/>
    <col min="9381" max="9381" width="1.28515625" style="21" customWidth="1"/>
    <col min="9382" max="9382" width="13.28515625" style="21" bestFit="1" customWidth="1"/>
    <col min="9383" max="9383" width="1.28515625" style="21" customWidth="1"/>
    <col min="9384" max="9385" width="24.5703125" style="21" customWidth="1"/>
    <col min="9386" max="9386" width="14.7109375" style="21" bestFit="1" customWidth="1"/>
    <col min="9387" max="9387" width="1.28515625" style="21" customWidth="1"/>
    <col min="9388" max="9388" width="12" style="21" bestFit="1" customWidth="1"/>
    <col min="9389" max="9390" width="12" style="21" customWidth="1"/>
    <col min="9391" max="9634" width="11.42578125" style="21"/>
    <col min="9635" max="9635" width="3.7109375" style="21" bestFit="1" customWidth="1"/>
    <col min="9636" max="9636" width="37.7109375" style="21" bestFit="1" customWidth="1"/>
    <col min="9637" max="9637" width="1.28515625" style="21" customWidth="1"/>
    <col min="9638" max="9638" width="13.28515625" style="21" bestFit="1" customWidth="1"/>
    <col min="9639" max="9639" width="1.28515625" style="21" customWidth="1"/>
    <col min="9640" max="9641" width="24.5703125" style="21" customWidth="1"/>
    <col min="9642" max="9642" width="14.7109375" style="21" bestFit="1" customWidth="1"/>
    <col min="9643" max="9643" width="1.28515625" style="21" customWidth="1"/>
    <col min="9644" max="9644" width="12" style="21" bestFit="1" customWidth="1"/>
    <col min="9645" max="9646" width="12" style="21" customWidth="1"/>
    <col min="9647" max="9890" width="11.42578125" style="21"/>
    <col min="9891" max="9891" width="3.7109375" style="21" bestFit="1" customWidth="1"/>
    <col min="9892" max="9892" width="37.7109375" style="21" bestFit="1" customWidth="1"/>
    <col min="9893" max="9893" width="1.28515625" style="21" customWidth="1"/>
    <col min="9894" max="9894" width="13.28515625" style="21" bestFit="1" customWidth="1"/>
    <col min="9895" max="9895" width="1.28515625" style="21" customWidth="1"/>
    <col min="9896" max="9897" width="24.5703125" style="21" customWidth="1"/>
    <col min="9898" max="9898" width="14.7109375" style="21" bestFit="1" customWidth="1"/>
    <col min="9899" max="9899" width="1.28515625" style="21" customWidth="1"/>
    <col min="9900" max="9900" width="12" style="21" bestFit="1" customWidth="1"/>
    <col min="9901" max="9902" width="12" style="21" customWidth="1"/>
    <col min="9903" max="10146" width="11.42578125" style="21"/>
    <col min="10147" max="10147" width="3.7109375" style="21" bestFit="1" customWidth="1"/>
    <col min="10148" max="10148" width="37.7109375" style="21" bestFit="1" customWidth="1"/>
    <col min="10149" max="10149" width="1.28515625" style="21" customWidth="1"/>
    <col min="10150" max="10150" width="13.28515625" style="21" bestFit="1" customWidth="1"/>
    <col min="10151" max="10151" width="1.28515625" style="21" customWidth="1"/>
    <col min="10152" max="10153" width="24.5703125" style="21" customWidth="1"/>
    <col min="10154" max="10154" width="14.7109375" style="21" bestFit="1" customWidth="1"/>
    <col min="10155" max="10155" width="1.28515625" style="21" customWidth="1"/>
    <col min="10156" max="10156" width="12" style="21" bestFit="1" customWidth="1"/>
    <col min="10157" max="10158" width="12" style="21" customWidth="1"/>
    <col min="10159" max="10402" width="11.42578125" style="21"/>
    <col min="10403" max="10403" width="3.7109375" style="21" bestFit="1" customWidth="1"/>
    <col min="10404" max="10404" width="37.7109375" style="21" bestFit="1" customWidth="1"/>
    <col min="10405" max="10405" width="1.28515625" style="21" customWidth="1"/>
    <col min="10406" max="10406" width="13.28515625" style="21" bestFit="1" customWidth="1"/>
    <col min="10407" max="10407" width="1.28515625" style="21" customWidth="1"/>
    <col min="10408" max="10409" width="24.5703125" style="21" customWidth="1"/>
    <col min="10410" max="10410" width="14.7109375" style="21" bestFit="1" customWidth="1"/>
    <col min="10411" max="10411" width="1.28515625" style="21" customWidth="1"/>
    <col min="10412" max="10412" width="12" style="21" bestFit="1" customWidth="1"/>
    <col min="10413" max="10414" width="12" style="21" customWidth="1"/>
    <col min="10415" max="10658" width="11.42578125" style="21"/>
    <col min="10659" max="10659" width="3.7109375" style="21" bestFit="1" customWidth="1"/>
    <col min="10660" max="10660" width="37.7109375" style="21" bestFit="1" customWidth="1"/>
    <col min="10661" max="10661" width="1.28515625" style="21" customWidth="1"/>
    <col min="10662" max="10662" width="13.28515625" style="21" bestFit="1" customWidth="1"/>
    <col min="10663" max="10663" width="1.28515625" style="21" customWidth="1"/>
    <col min="10664" max="10665" width="24.5703125" style="21" customWidth="1"/>
    <col min="10666" max="10666" width="14.7109375" style="21" bestFit="1" customWidth="1"/>
    <col min="10667" max="10667" width="1.28515625" style="21" customWidth="1"/>
    <col min="10668" max="10668" width="12" style="21" bestFit="1" customWidth="1"/>
    <col min="10669" max="10670" width="12" style="21" customWidth="1"/>
    <col min="10671" max="10914" width="11.42578125" style="21"/>
    <col min="10915" max="10915" width="3.7109375" style="21" bestFit="1" customWidth="1"/>
    <col min="10916" max="10916" width="37.7109375" style="21" bestFit="1" customWidth="1"/>
    <col min="10917" max="10917" width="1.28515625" style="21" customWidth="1"/>
    <col min="10918" max="10918" width="13.28515625" style="21" bestFit="1" customWidth="1"/>
    <col min="10919" max="10919" width="1.28515625" style="21" customWidth="1"/>
    <col min="10920" max="10921" width="24.5703125" style="21" customWidth="1"/>
    <col min="10922" max="10922" width="14.7109375" style="21" bestFit="1" customWidth="1"/>
    <col min="10923" max="10923" width="1.28515625" style="21" customWidth="1"/>
    <col min="10924" max="10924" width="12" style="21" bestFit="1" customWidth="1"/>
    <col min="10925" max="10926" width="12" style="21" customWidth="1"/>
    <col min="10927" max="11170" width="11.42578125" style="21"/>
    <col min="11171" max="11171" width="3.7109375" style="21" bestFit="1" customWidth="1"/>
    <col min="11172" max="11172" width="37.7109375" style="21" bestFit="1" customWidth="1"/>
    <col min="11173" max="11173" width="1.28515625" style="21" customWidth="1"/>
    <col min="11174" max="11174" width="13.28515625" style="21" bestFit="1" customWidth="1"/>
    <col min="11175" max="11175" width="1.28515625" style="21" customWidth="1"/>
    <col min="11176" max="11177" width="24.5703125" style="21" customWidth="1"/>
    <col min="11178" max="11178" width="14.7109375" style="21" bestFit="1" customWidth="1"/>
    <col min="11179" max="11179" width="1.28515625" style="21" customWidth="1"/>
    <col min="11180" max="11180" width="12" style="21" bestFit="1" customWidth="1"/>
    <col min="11181" max="11182" width="12" style="21" customWidth="1"/>
    <col min="11183" max="11426" width="11.42578125" style="21"/>
    <col min="11427" max="11427" width="3.7109375" style="21" bestFit="1" customWidth="1"/>
    <col min="11428" max="11428" width="37.7109375" style="21" bestFit="1" customWidth="1"/>
    <col min="11429" max="11429" width="1.28515625" style="21" customWidth="1"/>
    <col min="11430" max="11430" width="13.28515625" style="21" bestFit="1" customWidth="1"/>
    <col min="11431" max="11431" width="1.28515625" style="21" customWidth="1"/>
    <col min="11432" max="11433" width="24.5703125" style="21" customWidth="1"/>
    <col min="11434" max="11434" width="14.7109375" style="21" bestFit="1" customWidth="1"/>
    <col min="11435" max="11435" width="1.28515625" style="21" customWidth="1"/>
    <col min="11436" max="11436" width="12" style="21" bestFit="1" customWidth="1"/>
    <col min="11437" max="11438" width="12" style="21" customWidth="1"/>
    <col min="11439" max="11682" width="11.42578125" style="21"/>
    <col min="11683" max="11683" width="3.7109375" style="21" bestFit="1" customWidth="1"/>
    <col min="11684" max="11684" width="37.7109375" style="21" bestFit="1" customWidth="1"/>
    <col min="11685" max="11685" width="1.28515625" style="21" customWidth="1"/>
    <col min="11686" max="11686" width="13.28515625" style="21" bestFit="1" customWidth="1"/>
    <col min="11687" max="11687" width="1.28515625" style="21" customWidth="1"/>
    <col min="11688" max="11689" width="24.5703125" style="21" customWidth="1"/>
    <col min="11690" max="11690" width="14.7109375" style="21" bestFit="1" customWidth="1"/>
    <col min="11691" max="11691" width="1.28515625" style="21" customWidth="1"/>
    <col min="11692" max="11692" width="12" style="21" bestFit="1" customWidth="1"/>
    <col min="11693" max="11694" width="12" style="21" customWidth="1"/>
    <col min="11695" max="11938" width="11.42578125" style="21"/>
    <col min="11939" max="11939" width="3.7109375" style="21" bestFit="1" customWidth="1"/>
    <col min="11940" max="11940" width="37.7109375" style="21" bestFit="1" customWidth="1"/>
    <col min="11941" max="11941" width="1.28515625" style="21" customWidth="1"/>
    <col min="11942" max="11942" width="13.28515625" style="21" bestFit="1" customWidth="1"/>
    <col min="11943" max="11943" width="1.28515625" style="21" customWidth="1"/>
    <col min="11944" max="11945" width="24.5703125" style="21" customWidth="1"/>
    <col min="11946" max="11946" width="14.7109375" style="21" bestFit="1" customWidth="1"/>
    <col min="11947" max="11947" width="1.28515625" style="21" customWidth="1"/>
    <col min="11948" max="11948" width="12" style="21" bestFit="1" customWidth="1"/>
    <col min="11949" max="11950" width="12" style="21" customWidth="1"/>
    <col min="11951" max="12194" width="11.42578125" style="21"/>
    <col min="12195" max="12195" width="3.7109375" style="21" bestFit="1" customWidth="1"/>
    <col min="12196" max="12196" width="37.7109375" style="21" bestFit="1" customWidth="1"/>
    <col min="12197" max="12197" width="1.28515625" style="21" customWidth="1"/>
    <col min="12198" max="12198" width="13.28515625" style="21" bestFit="1" customWidth="1"/>
    <col min="12199" max="12199" width="1.28515625" style="21" customWidth="1"/>
    <col min="12200" max="12201" width="24.5703125" style="21" customWidth="1"/>
    <col min="12202" max="12202" width="14.7109375" style="21" bestFit="1" customWidth="1"/>
    <col min="12203" max="12203" width="1.28515625" style="21" customWidth="1"/>
    <col min="12204" max="12204" width="12" style="21" bestFit="1" customWidth="1"/>
    <col min="12205" max="12206" width="12" style="21" customWidth="1"/>
    <col min="12207" max="12450" width="11.42578125" style="21"/>
    <col min="12451" max="12451" width="3.7109375" style="21" bestFit="1" customWidth="1"/>
    <col min="12452" max="12452" width="37.7109375" style="21" bestFit="1" customWidth="1"/>
    <col min="12453" max="12453" width="1.28515625" style="21" customWidth="1"/>
    <col min="12454" max="12454" width="13.28515625" style="21" bestFit="1" customWidth="1"/>
    <col min="12455" max="12455" width="1.28515625" style="21" customWidth="1"/>
    <col min="12456" max="12457" width="24.5703125" style="21" customWidth="1"/>
    <col min="12458" max="12458" width="14.7109375" style="21" bestFit="1" customWidth="1"/>
    <col min="12459" max="12459" width="1.28515625" style="21" customWidth="1"/>
    <col min="12460" max="12460" width="12" style="21" bestFit="1" customWidth="1"/>
    <col min="12461" max="12462" width="12" style="21" customWidth="1"/>
    <col min="12463" max="12706" width="11.42578125" style="21"/>
    <col min="12707" max="12707" width="3.7109375" style="21" bestFit="1" customWidth="1"/>
    <col min="12708" max="12708" width="37.7109375" style="21" bestFit="1" customWidth="1"/>
    <col min="12709" max="12709" width="1.28515625" style="21" customWidth="1"/>
    <col min="12710" max="12710" width="13.28515625" style="21" bestFit="1" customWidth="1"/>
    <col min="12711" max="12711" width="1.28515625" style="21" customWidth="1"/>
    <col min="12712" max="12713" width="24.5703125" style="21" customWidth="1"/>
    <col min="12714" max="12714" width="14.7109375" style="21" bestFit="1" customWidth="1"/>
    <col min="12715" max="12715" width="1.28515625" style="21" customWidth="1"/>
    <col min="12716" max="12716" width="12" style="21" bestFit="1" customWidth="1"/>
    <col min="12717" max="12718" width="12" style="21" customWidth="1"/>
    <col min="12719" max="12962" width="11.42578125" style="21"/>
    <col min="12963" max="12963" width="3.7109375" style="21" bestFit="1" customWidth="1"/>
    <col min="12964" max="12964" width="37.7109375" style="21" bestFit="1" customWidth="1"/>
    <col min="12965" max="12965" width="1.28515625" style="21" customWidth="1"/>
    <col min="12966" max="12966" width="13.28515625" style="21" bestFit="1" customWidth="1"/>
    <col min="12967" max="12967" width="1.28515625" style="21" customWidth="1"/>
    <col min="12968" max="12969" width="24.5703125" style="21" customWidth="1"/>
    <col min="12970" max="12970" width="14.7109375" style="21" bestFit="1" customWidth="1"/>
    <col min="12971" max="12971" width="1.28515625" style="21" customWidth="1"/>
    <col min="12972" max="12972" width="12" style="21" bestFit="1" customWidth="1"/>
    <col min="12973" max="12974" width="12" style="21" customWidth="1"/>
    <col min="12975" max="13218" width="11.42578125" style="21"/>
    <col min="13219" max="13219" width="3.7109375" style="21" bestFit="1" customWidth="1"/>
    <col min="13220" max="13220" width="37.7109375" style="21" bestFit="1" customWidth="1"/>
    <col min="13221" max="13221" width="1.28515625" style="21" customWidth="1"/>
    <col min="13222" max="13222" width="13.28515625" style="21" bestFit="1" customWidth="1"/>
    <col min="13223" max="13223" width="1.28515625" style="21" customWidth="1"/>
    <col min="13224" max="13225" width="24.5703125" style="21" customWidth="1"/>
    <col min="13226" max="13226" width="14.7109375" style="21" bestFit="1" customWidth="1"/>
    <col min="13227" max="13227" width="1.28515625" style="21" customWidth="1"/>
    <col min="13228" max="13228" width="12" style="21" bestFit="1" customWidth="1"/>
    <col min="13229" max="13230" width="12" style="21" customWidth="1"/>
    <col min="13231" max="13474" width="11.42578125" style="21"/>
    <col min="13475" max="13475" width="3.7109375" style="21" bestFit="1" customWidth="1"/>
    <col min="13476" max="13476" width="37.7109375" style="21" bestFit="1" customWidth="1"/>
    <col min="13477" max="13477" width="1.28515625" style="21" customWidth="1"/>
    <col min="13478" max="13478" width="13.28515625" style="21" bestFit="1" customWidth="1"/>
    <col min="13479" max="13479" width="1.28515625" style="21" customWidth="1"/>
    <col min="13480" max="13481" width="24.5703125" style="21" customWidth="1"/>
    <col min="13482" max="13482" width="14.7109375" style="21" bestFit="1" customWidth="1"/>
    <col min="13483" max="13483" width="1.28515625" style="21" customWidth="1"/>
    <col min="13484" max="13484" width="12" style="21" bestFit="1" customWidth="1"/>
    <col min="13485" max="13486" width="12" style="21" customWidth="1"/>
    <col min="13487" max="13730" width="11.42578125" style="21"/>
    <col min="13731" max="13731" width="3.7109375" style="21" bestFit="1" customWidth="1"/>
    <col min="13732" max="13732" width="37.7109375" style="21" bestFit="1" customWidth="1"/>
    <col min="13733" max="13733" width="1.28515625" style="21" customWidth="1"/>
    <col min="13734" max="13734" width="13.28515625" style="21" bestFit="1" customWidth="1"/>
    <col min="13735" max="13735" width="1.28515625" style="21" customWidth="1"/>
    <col min="13736" max="13737" width="24.5703125" style="21" customWidth="1"/>
    <col min="13738" max="13738" width="14.7109375" style="21" bestFit="1" customWidth="1"/>
    <col min="13739" max="13739" width="1.28515625" style="21" customWidth="1"/>
    <col min="13740" max="13740" width="12" style="21" bestFit="1" customWidth="1"/>
    <col min="13741" max="13742" width="12" style="21" customWidth="1"/>
    <col min="13743" max="13986" width="11.42578125" style="21"/>
    <col min="13987" max="13987" width="3.7109375" style="21" bestFit="1" customWidth="1"/>
    <col min="13988" max="13988" width="37.7109375" style="21" bestFit="1" customWidth="1"/>
    <col min="13989" max="13989" width="1.28515625" style="21" customWidth="1"/>
    <col min="13990" max="13990" width="13.28515625" style="21" bestFit="1" customWidth="1"/>
    <col min="13991" max="13991" width="1.28515625" style="21" customWidth="1"/>
    <col min="13992" max="13993" width="24.5703125" style="21" customWidth="1"/>
    <col min="13994" max="13994" width="14.7109375" style="21" bestFit="1" customWidth="1"/>
    <col min="13995" max="13995" width="1.28515625" style="21" customWidth="1"/>
    <col min="13996" max="13996" width="12" style="21" bestFit="1" customWidth="1"/>
    <col min="13997" max="13998" width="12" style="21" customWidth="1"/>
    <col min="13999" max="14242" width="11.42578125" style="21"/>
    <col min="14243" max="14243" width="3.7109375" style="21" bestFit="1" customWidth="1"/>
    <col min="14244" max="14244" width="37.7109375" style="21" bestFit="1" customWidth="1"/>
    <col min="14245" max="14245" width="1.28515625" style="21" customWidth="1"/>
    <col min="14246" max="14246" width="13.28515625" style="21" bestFit="1" customWidth="1"/>
    <col min="14247" max="14247" width="1.28515625" style="21" customWidth="1"/>
    <col min="14248" max="14249" width="24.5703125" style="21" customWidth="1"/>
    <col min="14250" max="14250" width="14.7109375" style="21" bestFit="1" customWidth="1"/>
    <col min="14251" max="14251" width="1.28515625" style="21" customWidth="1"/>
    <col min="14252" max="14252" width="12" style="21" bestFit="1" customWidth="1"/>
    <col min="14253" max="14254" width="12" style="21" customWidth="1"/>
    <col min="14255" max="14498" width="11.42578125" style="21"/>
    <col min="14499" max="14499" width="3.7109375" style="21" bestFit="1" customWidth="1"/>
    <col min="14500" max="14500" width="37.7109375" style="21" bestFit="1" customWidth="1"/>
    <col min="14501" max="14501" width="1.28515625" style="21" customWidth="1"/>
    <col min="14502" max="14502" width="13.28515625" style="21" bestFit="1" customWidth="1"/>
    <col min="14503" max="14503" width="1.28515625" style="21" customWidth="1"/>
    <col min="14504" max="14505" width="24.5703125" style="21" customWidth="1"/>
    <col min="14506" max="14506" width="14.7109375" style="21" bestFit="1" customWidth="1"/>
    <col min="14507" max="14507" width="1.28515625" style="21" customWidth="1"/>
    <col min="14508" max="14508" width="12" style="21" bestFit="1" customWidth="1"/>
    <col min="14509" max="14510" width="12" style="21" customWidth="1"/>
    <col min="14511" max="14754" width="11.42578125" style="21"/>
    <col min="14755" max="14755" width="3.7109375" style="21" bestFit="1" customWidth="1"/>
    <col min="14756" max="14756" width="37.7109375" style="21" bestFit="1" customWidth="1"/>
    <col min="14757" max="14757" width="1.28515625" style="21" customWidth="1"/>
    <col min="14758" max="14758" width="13.28515625" style="21" bestFit="1" customWidth="1"/>
    <col min="14759" max="14759" width="1.28515625" style="21" customWidth="1"/>
    <col min="14760" max="14761" width="24.5703125" style="21" customWidth="1"/>
    <col min="14762" max="14762" width="14.7109375" style="21" bestFit="1" customWidth="1"/>
    <col min="14763" max="14763" width="1.28515625" style="21" customWidth="1"/>
    <col min="14764" max="14764" width="12" style="21" bestFit="1" customWidth="1"/>
    <col min="14765" max="14766" width="12" style="21" customWidth="1"/>
    <col min="14767" max="15010" width="11.42578125" style="21"/>
    <col min="15011" max="15011" width="3.7109375" style="21" bestFit="1" customWidth="1"/>
    <col min="15012" max="15012" width="37.7109375" style="21" bestFit="1" customWidth="1"/>
    <col min="15013" max="15013" width="1.28515625" style="21" customWidth="1"/>
    <col min="15014" max="15014" width="13.28515625" style="21" bestFit="1" customWidth="1"/>
    <col min="15015" max="15015" width="1.28515625" style="21" customWidth="1"/>
    <col min="15016" max="15017" width="24.5703125" style="21" customWidth="1"/>
    <col min="15018" max="15018" width="14.7109375" style="21" bestFit="1" customWidth="1"/>
    <col min="15019" max="15019" width="1.28515625" style="21" customWidth="1"/>
    <col min="15020" max="15020" width="12" style="21" bestFit="1" customWidth="1"/>
    <col min="15021" max="15022" width="12" style="21" customWidth="1"/>
    <col min="15023" max="15266" width="11.42578125" style="21"/>
    <col min="15267" max="15267" width="3.7109375" style="21" bestFit="1" customWidth="1"/>
    <col min="15268" max="15268" width="37.7109375" style="21" bestFit="1" customWidth="1"/>
    <col min="15269" max="15269" width="1.28515625" style="21" customWidth="1"/>
    <col min="15270" max="15270" width="13.28515625" style="21" bestFit="1" customWidth="1"/>
    <col min="15271" max="15271" width="1.28515625" style="21" customWidth="1"/>
    <col min="15272" max="15273" width="24.5703125" style="21" customWidth="1"/>
    <col min="15274" max="15274" width="14.7109375" style="21" bestFit="1" customWidth="1"/>
    <col min="15275" max="15275" width="1.28515625" style="21" customWidth="1"/>
    <col min="15276" max="15276" width="12" style="21" bestFit="1" customWidth="1"/>
    <col min="15277" max="15278" width="12" style="21" customWidth="1"/>
    <col min="15279" max="15522" width="11.42578125" style="21"/>
    <col min="15523" max="15523" width="3.7109375" style="21" bestFit="1" customWidth="1"/>
    <col min="15524" max="15524" width="37.7109375" style="21" bestFit="1" customWidth="1"/>
    <col min="15525" max="15525" width="1.28515625" style="21" customWidth="1"/>
    <col min="15526" max="15526" width="13.28515625" style="21" bestFit="1" customWidth="1"/>
    <col min="15527" max="15527" width="1.28515625" style="21" customWidth="1"/>
    <col min="15528" max="15529" width="24.5703125" style="21" customWidth="1"/>
    <col min="15530" max="15530" width="14.7109375" style="21" bestFit="1" customWidth="1"/>
    <col min="15531" max="15531" width="1.28515625" style="21" customWidth="1"/>
    <col min="15532" max="15532" width="12" style="21" bestFit="1" customWidth="1"/>
    <col min="15533" max="15534" width="12" style="21" customWidth="1"/>
    <col min="15535" max="15778" width="11.42578125" style="21"/>
    <col min="15779" max="15779" width="3.7109375" style="21" bestFit="1" customWidth="1"/>
    <col min="15780" max="15780" width="37.7109375" style="21" bestFit="1" customWidth="1"/>
    <col min="15781" max="15781" width="1.28515625" style="21" customWidth="1"/>
    <col min="15782" max="15782" width="13.28515625" style="21" bestFit="1" customWidth="1"/>
    <col min="15783" max="15783" width="1.28515625" style="21" customWidth="1"/>
    <col min="15784" max="15785" width="24.5703125" style="21" customWidth="1"/>
    <col min="15786" max="15786" width="14.7109375" style="21" bestFit="1" customWidth="1"/>
    <col min="15787" max="15787" width="1.28515625" style="21" customWidth="1"/>
    <col min="15788" max="15788" width="12" style="21" bestFit="1" customWidth="1"/>
    <col min="15789" max="15790" width="12" style="21" customWidth="1"/>
    <col min="15791" max="16034" width="11.42578125" style="21"/>
    <col min="16035" max="16035" width="3.7109375" style="21" bestFit="1" customWidth="1"/>
    <col min="16036" max="16036" width="37.7109375" style="21" bestFit="1" customWidth="1"/>
    <col min="16037" max="16037" width="1.28515625" style="21" customWidth="1"/>
    <col min="16038" max="16038" width="13.28515625" style="21" bestFit="1" customWidth="1"/>
    <col min="16039" max="16039" width="1.28515625" style="21" customWidth="1"/>
    <col min="16040" max="16041" width="24.5703125" style="21" customWidth="1"/>
    <col min="16042" max="16042" width="14.7109375" style="21" bestFit="1" customWidth="1"/>
    <col min="16043" max="16043" width="1.28515625" style="21" customWidth="1"/>
    <col min="16044" max="16044" width="12" style="21" bestFit="1" customWidth="1"/>
    <col min="16045" max="16046" width="12" style="21" customWidth="1"/>
    <col min="16047" max="16260" width="11.42578125" style="21"/>
    <col min="16261" max="16384" width="14.7109375" style="21" customWidth="1"/>
  </cols>
  <sheetData>
    <row r="1" spans="1:21" s="2" customFormat="1" ht="47.25" customHeight="1">
      <c r="A1" s="29"/>
      <c r="C1" s="56"/>
      <c r="D1" s="138" t="str">
        <f>'LPF 11-2023'!I1</f>
        <v>PRECIOS SUGERIDOS DE VENTA FLEETSALE N° 11 - 2023</v>
      </c>
      <c r="E1" s="138"/>
      <c r="F1" s="138"/>
      <c r="G1" s="138"/>
      <c r="H1" s="138"/>
      <c r="I1" s="138"/>
      <c r="O1" s="127"/>
      <c r="S1" s="127"/>
    </row>
    <row r="2" spans="1:21" s="5" customFormat="1" ht="21">
      <c r="A2" s="30"/>
      <c r="B2" s="31"/>
      <c r="C2" s="79"/>
      <c r="D2" s="139" t="str">
        <f>'LPF 11-2023'!J2</f>
        <v>Vigencia: desde 01 de Noviembre 2023</v>
      </c>
      <c r="E2" s="139"/>
      <c r="F2" s="139"/>
      <c r="G2" s="139"/>
      <c r="H2" s="139"/>
      <c r="I2" s="34"/>
      <c r="J2" s="33"/>
      <c r="O2" s="128"/>
      <c r="S2" s="128"/>
    </row>
    <row r="3" spans="1:21" s="5" customFormat="1" ht="33.950000000000003" customHeight="1">
      <c r="A3" s="30"/>
      <c r="B3" s="35"/>
      <c r="C3" s="32"/>
      <c r="D3" s="35"/>
      <c r="E3" s="32"/>
      <c r="F3" s="35"/>
      <c r="G3" s="32"/>
      <c r="H3" s="32"/>
      <c r="I3" s="35"/>
      <c r="J3" s="55"/>
      <c r="O3" s="128"/>
      <c r="S3" s="128"/>
    </row>
    <row r="4" spans="1:21" s="5" customFormat="1" ht="34.5" customHeight="1">
      <c r="A4" s="30"/>
      <c r="B4" s="4"/>
      <c r="C4" s="80"/>
      <c r="D4" s="36"/>
      <c r="E4" s="35"/>
      <c r="F4" s="36"/>
      <c r="G4" s="35"/>
      <c r="H4" s="35"/>
      <c r="I4" s="35"/>
      <c r="J4" s="137" t="s">
        <v>198</v>
      </c>
      <c r="K4" s="137" t="s">
        <v>35</v>
      </c>
      <c r="M4" s="141" t="s">
        <v>199</v>
      </c>
      <c r="N4" s="142"/>
      <c r="O4" s="140" t="s">
        <v>35</v>
      </c>
      <c r="P4" s="113"/>
      <c r="Q4" s="143" t="s">
        <v>200</v>
      </c>
      <c r="R4" s="144"/>
      <c r="S4" s="140" t="s">
        <v>35</v>
      </c>
      <c r="T4" s="113"/>
      <c r="U4" s="137" t="s">
        <v>206</v>
      </c>
    </row>
    <row r="5" spans="1:21" s="5" customFormat="1" ht="55.9" customHeight="1">
      <c r="A5" s="30"/>
      <c r="B5" s="57" t="s">
        <v>21</v>
      </c>
      <c r="C5" s="81"/>
      <c r="D5" s="58" t="s">
        <v>37</v>
      </c>
      <c r="E5" s="38"/>
      <c r="F5" s="59" t="s">
        <v>22</v>
      </c>
      <c r="G5" s="38"/>
      <c r="H5" s="52" t="s">
        <v>38</v>
      </c>
      <c r="J5" s="137"/>
      <c r="K5" s="137"/>
      <c r="M5" s="114" t="s">
        <v>201</v>
      </c>
      <c r="N5" s="115" t="s">
        <v>202</v>
      </c>
      <c r="O5" s="140"/>
      <c r="P5" s="116"/>
      <c r="Q5" s="117" t="s">
        <v>203</v>
      </c>
      <c r="R5" s="115" t="s">
        <v>204</v>
      </c>
      <c r="S5" s="140"/>
      <c r="T5" s="116"/>
      <c r="U5" s="137"/>
    </row>
    <row r="6" spans="1:21" ht="8.25" customHeight="1">
      <c r="A6" s="16"/>
      <c r="B6" s="16"/>
      <c r="C6" s="84"/>
      <c r="D6" s="60"/>
      <c r="E6" s="68"/>
      <c r="F6" s="16"/>
      <c r="G6" s="63"/>
      <c r="H6" s="68"/>
      <c r="I6" s="53"/>
      <c r="J6" s="72"/>
      <c r="K6" s="72"/>
      <c r="O6" s="129"/>
      <c r="S6" s="129"/>
      <c r="U6" s="72"/>
    </row>
    <row r="7" spans="1:21" ht="15" customHeight="1">
      <c r="A7" s="14"/>
      <c r="B7" s="61" t="s">
        <v>301</v>
      </c>
      <c r="C7" s="91"/>
      <c r="D7" s="58"/>
      <c r="E7" s="66"/>
      <c r="F7" s="62"/>
      <c r="G7" s="63"/>
      <c r="H7" s="71"/>
      <c r="I7" s="53"/>
      <c r="J7" s="71"/>
      <c r="K7" s="122"/>
      <c r="M7" s="118"/>
      <c r="N7" s="71"/>
      <c r="O7" s="122"/>
      <c r="P7" s="38"/>
      <c r="Q7" s="119"/>
      <c r="R7" s="71"/>
      <c r="S7" s="122"/>
      <c r="T7" s="38"/>
      <c r="U7" s="122"/>
    </row>
    <row r="8" spans="1:21" ht="15" customHeight="1">
      <c r="A8" s="76">
        <v>1</v>
      </c>
      <c r="B8" s="64" t="s">
        <v>302</v>
      </c>
      <c r="C8" s="91" t="s">
        <v>159</v>
      </c>
      <c r="D8" s="67">
        <v>11490000</v>
      </c>
      <c r="E8" s="66"/>
      <c r="F8" s="67">
        <v>1400000</v>
      </c>
      <c r="G8" s="63"/>
      <c r="H8" s="69">
        <f t="shared" ref="H8:H9" si="0">D8-F8</f>
        <v>10090000</v>
      </c>
      <c r="I8" s="53"/>
      <c r="J8" s="69">
        <f>H8*(1-K8)</f>
        <v>9484600</v>
      </c>
      <c r="K8" s="120">
        <v>0.06</v>
      </c>
      <c r="M8" s="67">
        <v>300000</v>
      </c>
      <c r="N8" s="69">
        <f>J8-M8</f>
        <v>9184600</v>
      </c>
      <c r="O8" s="120">
        <f t="shared" ref="O8:O9" si="1">1-N8/H8</f>
        <v>8.9732408325074342E-2</v>
      </c>
      <c r="P8" s="63"/>
      <c r="Q8" s="67">
        <v>300000</v>
      </c>
      <c r="R8" s="67">
        <f>N8-Q8</f>
        <v>8884600</v>
      </c>
      <c r="S8" s="120">
        <f t="shared" ref="S8:S9" si="2">1-R8/H8</f>
        <v>0.11946481665014863</v>
      </c>
      <c r="T8" s="63"/>
      <c r="U8" s="120">
        <v>0.04</v>
      </c>
    </row>
    <row r="9" spans="1:21" ht="15" customHeight="1">
      <c r="A9" s="76">
        <v>2</v>
      </c>
      <c r="B9" s="64" t="s">
        <v>303</v>
      </c>
      <c r="C9" s="91" t="s">
        <v>160</v>
      </c>
      <c r="D9" s="67">
        <v>13090000</v>
      </c>
      <c r="E9" s="66"/>
      <c r="F9" s="67">
        <v>2500000</v>
      </c>
      <c r="G9" s="63"/>
      <c r="H9" s="69">
        <f t="shared" si="0"/>
        <v>10590000</v>
      </c>
      <c r="I9" s="53"/>
      <c r="J9" s="69">
        <f>H9*(1-K9)</f>
        <v>9954600</v>
      </c>
      <c r="K9" s="120">
        <v>0.06</v>
      </c>
      <c r="M9" s="67">
        <v>300000</v>
      </c>
      <c r="N9" s="69">
        <f>J9-M9</f>
        <v>9654600</v>
      </c>
      <c r="O9" s="120">
        <f t="shared" si="1"/>
        <v>8.8328611898016995E-2</v>
      </c>
      <c r="P9" s="63"/>
      <c r="Q9" s="67">
        <v>300000</v>
      </c>
      <c r="R9" s="67">
        <f t="shared" ref="R9" si="3">N9-Q9</f>
        <v>9354600</v>
      </c>
      <c r="S9" s="120">
        <f t="shared" si="2"/>
        <v>0.11665722379603405</v>
      </c>
      <c r="T9" s="63"/>
      <c r="U9" s="120">
        <v>0.04</v>
      </c>
    </row>
    <row r="10" spans="1:21" ht="8.25" customHeight="1">
      <c r="A10" s="16"/>
      <c r="B10" s="16"/>
      <c r="C10" s="84"/>
      <c r="D10" s="60"/>
      <c r="E10" s="68"/>
      <c r="F10" s="16"/>
      <c r="G10" s="63"/>
      <c r="H10" s="68"/>
      <c r="I10" s="53"/>
      <c r="J10" s="72"/>
      <c r="K10" s="72"/>
      <c r="O10" s="129"/>
      <c r="S10" s="129"/>
      <c r="U10" s="72"/>
    </row>
    <row r="11" spans="1:21" ht="15" customHeight="1">
      <c r="A11" s="14"/>
      <c r="B11" s="61" t="s">
        <v>258</v>
      </c>
      <c r="C11" s="91"/>
      <c r="D11" s="58"/>
      <c r="E11" s="66"/>
      <c r="F11" s="62"/>
      <c r="G11" s="63"/>
      <c r="H11" s="71"/>
      <c r="I11" s="53"/>
      <c r="J11" s="71"/>
      <c r="K11" s="122"/>
      <c r="M11" s="118"/>
      <c r="N11" s="71"/>
      <c r="O11" s="122"/>
      <c r="P11" s="38"/>
      <c r="Q11" s="119"/>
      <c r="R11" s="71"/>
      <c r="S11" s="122"/>
      <c r="T11" s="38"/>
      <c r="U11" s="122"/>
    </row>
    <row r="12" spans="1:21" ht="15" customHeight="1">
      <c r="A12" s="76">
        <v>3</v>
      </c>
      <c r="B12" s="64" t="s">
        <v>259</v>
      </c>
      <c r="C12" s="91" t="s">
        <v>159</v>
      </c>
      <c r="D12" s="67">
        <v>10190000</v>
      </c>
      <c r="E12" s="66"/>
      <c r="F12" s="67">
        <v>800000</v>
      </c>
      <c r="G12" s="63"/>
      <c r="H12" s="69">
        <f t="shared" ref="H12" si="4">D12-F12</f>
        <v>9390000</v>
      </c>
      <c r="I12" s="53"/>
      <c r="J12" s="69">
        <f>H12*(1-K12)</f>
        <v>8826600</v>
      </c>
      <c r="K12" s="120">
        <v>0.06</v>
      </c>
      <c r="M12" s="67">
        <v>200000</v>
      </c>
      <c r="N12" s="69">
        <f>J12-M12</f>
        <v>8626600</v>
      </c>
      <c r="O12" s="120">
        <f t="shared" ref="O12:O13" si="5">1-N12/H12</f>
        <v>8.1299254526091547E-2</v>
      </c>
      <c r="P12" s="63"/>
      <c r="Q12" s="67">
        <v>200000</v>
      </c>
      <c r="R12" s="67">
        <f>N12-Q12</f>
        <v>8426600</v>
      </c>
      <c r="S12" s="120">
        <f t="shared" ref="S12:S13" si="6">1-R12/H12</f>
        <v>0.10259850905218315</v>
      </c>
      <c r="T12" s="63"/>
      <c r="U12" s="120">
        <v>0.04</v>
      </c>
    </row>
    <row r="13" spans="1:21" ht="15" customHeight="1">
      <c r="A13" s="76">
        <v>4</v>
      </c>
      <c r="B13" s="64" t="s">
        <v>263</v>
      </c>
      <c r="C13" s="91" t="s">
        <v>160</v>
      </c>
      <c r="D13" s="67">
        <v>11190000</v>
      </c>
      <c r="E13" s="66"/>
      <c r="F13" s="67">
        <v>800000</v>
      </c>
      <c r="G13" s="63"/>
      <c r="H13" s="69">
        <f t="shared" ref="H13:H15" si="7">D13-F13</f>
        <v>10390000</v>
      </c>
      <c r="I13" s="53"/>
      <c r="J13" s="69">
        <f>H13*(1-K13)</f>
        <v>9766600</v>
      </c>
      <c r="K13" s="120">
        <v>0.06</v>
      </c>
      <c r="M13" s="67">
        <v>200000</v>
      </c>
      <c r="N13" s="69">
        <f>J13-M13</f>
        <v>9566600</v>
      </c>
      <c r="O13" s="120">
        <f t="shared" si="5"/>
        <v>7.924927815206928E-2</v>
      </c>
      <c r="P13" s="63"/>
      <c r="Q13" s="67">
        <v>200000</v>
      </c>
      <c r="R13" s="67">
        <f t="shared" ref="R13" si="8">N13-Q13</f>
        <v>9366600</v>
      </c>
      <c r="S13" s="120">
        <f t="shared" si="6"/>
        <v>9.8498556304138618E-2</v>
      </c>
      <c r="T13" s="63"/>
      <c r="U13" s="120">
        <v>0.04</v>
      </c>
    </row>
    <row r="14" spans="1:21" ht="15" customHeight="1">
      <c r="A14" s="76">
        <v>5</v>
      </c>
      <c r="B14" s="64" t="s">
        <v>264</v>
      </c>
      <c r="C14" s="91" t="s">
        <v>160</v>
      </c>
      <c r="D14" s="67">
        <v>12190000</v>
      </c>
      <c r="E14" s="66"/>
      <c r="F14" s="67">
        <v>800000</v>
      </c>
      <c r="G14" s="63"/>
      <c r="H14" s="69">
        <f t="shared" si="7"/>
        <v>11390000</v>
      </c>
      <c r="I14" s="53"/>
      <c r="J14" s="69">
        <f>H14*(1-K14)</f>
        <v>10706600</v>
      </c>
      <c r="K14" s="120">
        <v>0.06</v>
      </c>
      <c r="M14" s="67">
        <v>200000</v>
      </c>
      <c r="N14" s="69">
        <f>J14-M14</f>
        <v>10506600</v>
      </c>
      <c r="O14" s="120">
        <f t="shared" ref="O14:O15" si="9">1-N14/H14</f>
        <v>7.7559262510974558E-2</v>
      </c>
      <c r="P14" s="63"/>
      <c r="Q14" s="67">
        <v>200000</v>
      </c>
      <c r="R14" s="67">
        <f t="shared" ref="R14:R15" si="10">N14-Q14</f>
        <v>10306600</v>
      </c>
      <c r="S14" s="120">
        <f t="shared" ref="S14:S15" si="11">1-R14/H14</f>
        <v>9.5118525021949063E-2</v>
      </c>
      <c r="T14" s="63"/>
      <c r="U14" s="120">
        <v>0.04</v>
      </c>
    </row>
    <row r="15" spans="1:21" ht="15" customHeight="1">
      <c r="A15" s="76">
        <v>6</v>
      </c>
      <c r="B15" s="64" t="s">
        <v>265</v>
      </c>
      <c r="C15" s="91" t="s">
        <v>160</v>
      </c>
      <c r="D15" s="67">
        <v>12690000</v>
      </c>
      <c r="E15" s="66"/>
      <c r="F15" s="67">
        <v>800000</v>
      </c>
      <c r="G15" s="63"/>
      <c r="H15" s="69">
        <f t="shared" si="7"/>
        <v>11890000</v>
      </c>
      <c r="I15" s="53"/>
      <c r="J15" s="69">
        <f>H15*(1-K15)</f>
        <v>11176600</v>
      </c>
      <c r="K15" s="120">
        <v>0.06</v>
      </c>
      <c r="M15" s="67">
        <v>200000</v>
      </c>
      <c r="N15" s="69">
        <f>J15-M15</f>
        <v>10976600</v>
      </c>
      <c r="O15" s="120">
        <f t="shared" si="9"/>
        <v>7.6820857863751035E-2</v>
      </c>
      <c r="P15" s="63"/>
      <c r="Q15" s="67">
        <v>200000</v>
      </c>
      <c r="R15" s="67">
        <f t="shared" si="10"/>
        <v>10776600</v>
      </c>
      <c r="S15" s="120">
        <f t="shared" si="11"/>
        <v>9.3641715727502128E-2</v>
      </c>
      <c r="T15" s="63"/>
      <c r="U15" s="120">
        <v>0.04</v>
      </c>
    </row>
    <row r="16" spans="1:21" ht="15.75">
      <c r="A16" s="16"/>
      <c r="B16" s="16"/>
      <c r="C16" s="84"/>
      <c r="D16" s="60"/>
      <c r="E16" s="68"/>
      <c r="F16" s="16"/>
      <c r="G16" s="63"/>
      <c r="H16" s="68"/>
      <c r="I16" s="53"/>
      <c r="J16" s="72"/>
      <c r="K16" s="72"/>
      <c r="O16" s="129"/>
      <c r="S16" s="129"/>
      <c r="U16" s="72"/>
    </row>
    <row r="17" spans="1:21" ht="15" customHeight="1">
      <c r="A17" s="14"/>
      <c r="B17" s="61" t="s">
        <v>82</v>
      </c>
      <c r="C17" s="91"/>
      <c r="D17" s="58"/>
      <c r="E17" s="66"/>
      <c r="F17" s="62"/>
      <c r="G17" s="63"/>
      <c r="H17" s="71"/>
      <c r="I17" s="53"/>
      <c r="J17" s="71"/>
      <c r="K17" s="122"/>
      <c r="M17" s="118"/>
      <c r="N17" s="71"/>
      <c r="O17" s="122"/>
      <c r="P17" s="38"/>
      <c r="Q17" s="119"/>
      <c r="R17" s="71"/>
      <c r="S17" s="122"/>
      <c r="T17" s="38"/>
      <c r="U17" s="122"/>
    </row>
    <row r="18" spans="1:21" ht="15" customHeight="1">
      <c r="A18" s="76">
        <v>7</v>
      </c>
      <c r="B18" s="64" t="s">
        <v>83</v>
      </c>
      <c r="C18" s="91" t="s">
        <v>159</v>
      </c>
      <c r="D18" s="67">
        <v>12390000</v>
      </c>
      <c r="E18" s="66"/>
      <c r="F18" s="67">
        <v>2400000</v>
      </c>
      <c r="G18" s="63"/>
      <c r="H18" s="69">
        <f t="shared" ref="H18:H19" si="12">D18-F18</f>
        <v>9990000</v>
      </c>
      <c r="I18" s="53"/>
      <c r="J18" s="69">
        <f>H18*(1-K18)</f>
        <v>9390600</v>
      </c>
      <c r="K18" s="120">
        <v>0.06</v>
      </c>
      <c r="M18" s="67">
        <v>200000</v>
      </c>
      <c r="N18" s="69">
        <f>J18-M18</f>
        <v>9190600</v>
      </c>
      <c r="O18" s="120">
        <f t="shared" ref="O18:O19" si="13">1-N18/H18</f>
        <v>8.0020020020020066E-2</v>
      </c>
      <c r="P18" s="63"/>
      <c r="Q18" s="67">
        <v>300000</v>
      </c>
      <c r="R18" s="67">
        <f>N18-Q18</f>
        <v>8890600</v>
      </c>
      <c r="S18" s="120">
        <f t="shared" ref="S18:S19" si="14">1-R18/H18</f>
        <v>0.11005005005005009</v>
      </c>
      <c r="T18" s="63"/>
      <c r="U18" s="120">
        <v>0.04</v>
      </c>
    </row>
    <row r="19" spans="1:21" ht="15" customHeight="1">
      <c r="A19" s="76">
        <v>8</v>
      </c>
      <c r="B19" s="64" t="s">
        <v>84</v>
      </c>
      <c r="C19" s="91" t="s">
        <v>160</v>
      </c>
      <c r="D19" s="67">
        <v>13390000</v>
      </c>
      <c r="E19" s="66"/>
      <c r="F19" s="67">
        <v>2400000</v>
      </c>
      <c r="G19" s="63"/>
      <c r="H19" s="69">
        <f t="shared" si="12"/>
        <v>10990000</v>
      </c>
      <c r="I19" s="53"/>
      <c r="J19" s="69">
        <f>H19*(1-K19)</f>
        <v>10330600</v>
      </c>
      <c r="K19" s="120">
        <v>0.06</v>
      </c>
      <c r="M19" s="67">
        <v>200000</v>
      </c>
      <c r="N19" s="69">
        <f>J19-M19</f>
        <v>10130600</v>
      </c>
      <c r="O19" s="120">
        <f t="shared" si="13"/>
        <v>7.8198362147406719E-2</v>
      </c>
      <c r="P19" s="63"/>
      <c r="Q19" s="67">
        <v>300000</v>
      </c>
      <c r="R19" s="67">
        <f t="shared" ref="R19" si="15">N19-Q19</f>
        <v>9830600</v>
      </c>
      <c r="S19" s="120">
        <f t="shared" si="14"/>
        <v>0.10549590536851683</v>
      </c>
      <c r="T19" s="63"/>
      <c r="U19" s="120">
        <v>0.04</v>
      </c>
    </row>
    <row r="20" spans="1:21" ht="15" customHeight="1">
      <c r="A20" s="20"/>
      <c r="B20" s="92"/>
      <c r="C20" s="91"/>
      <c r="D20" s="70"/>
      <c r="E20" s="66"/>
      <c r="F20" s="70"/>
      <c r="G20" s="63"/>
      <c r="H20" s="70"/>
      <c r="I20" s="53"/>
      <c r="J20" s="70"/>
      <c r="K20" s="121"/>
      <c r="M20" s="70"/>
      <c r="N20" s="70"/>
      <c r="O20" s="120"/>
      <c r="P20" s="63"/>
      <c r="Q20" s="70"/>
      <c r="R20" s="70"/>
      <c r="S20" s="121"/>
      <c r="T20" s="63"/>
      <c r="U20" s="121"/>
    </row>
    <row r="21" spans="1:21" ht="15" customHeight="1">
      <c r="A21" s="14"/>
      <c r="B21" s="61" t="s">
        <v>267</v>
      </c>
      <c r="C21" s="91"/>
      <c r="D21" s="58"/>
      <c r="E21" s="66"/>
      <c r="F21" s="62"/>
      <c r="G21" s="63"/>
      <c r="H21" s="71"/>
      <c r="I21" s="53"/>
      <c r="J21" s="71"/>
      <c r="K21" s="122"/>
      <c r="M21" s="118"/>
      <c r="N21" s="71"/>
      <c r="O21" s="122"/>
      <c r="P21" s="38"/>
      <c r="Q21" s="119"/>
      <c r="R21" s="71"/>
      <c r="S21" s="122"/>
      <c r="T21" s="38"/>
      <c r="U21" s="122"/>
    </row>
    <row r="22" spans="1:21" ht="15" customHeight="1">
      <c r="A22" s="76">
        <v>9</v>
      </c>
      <c r="B22" s="64" t="s">
        <v>268</v>
      </c>
      <c r="C22" s="91" t="s">
        <v>159</v>
      </c>
      <c r="D22" s="67">
        <v>11690000</v>
      </c>
      <c r="E22" s="66"/>
      <c r="F22" s="67">
        <v>800000</v>
      </c>
      <c r="G22" s="63"/>
      <c r="H22" s="69">
        <f t="shared" ref="H22:H24" si="16">D22-F22</f>
        <v>10890000</v>
      </c>
      <c r="I22" s="53"/>
      <c r="J22" s="69">
        <f>H22*(1-K22)</f>
        <v>10236600</v>
      </c>
      <c r="K22" s="120">
        <v>0.06</v>
      </c>
      <c r="M22" s="67">
        <v>200000</v>
      </c>
      <c r="N22" s="69">
        <f>J22-M22</f>
        <v>10036600</v>
      </c>
      <c r="O22" s="120">
        <f t="shared" ref="O22:O23" si="17">1-N22/H22</f>
        <v>7.8365472910927436E-2</v>
      </c>
      <c r="P22" s="63"/>
      <c r="Q22" s="67">
        <v>200000</v>
      </c>
      <c r="R22" s="67">
        <f>N22-Q22</f>
        <v>9836600</v>
      </c>
      <c r="S22" s="120">
        <f t="shared" ref="S22:S23" si="18">1-R22/H22</f>
        <v>9.673094582185493E-2</v>
      </c>
      <c r="T22" s="63"/>
      <c r="U22" s="120">
        <v>0.04</v>
      </c>
    </row>
    <row r="23" spans="1:21" ht="15" customHeight="1">
      <c r="A23" s="76">
        <v>10</v>
      </c>
      <c r="B23" s="64" t="s">
        <v>269</v>
      </c>
      <c r="C23" s="91" t="s">
        <v>160</v>
      </c>
      <c r="D23" s="67">
        <v>12690000</v>
      </c>
      <c r="E23" s="66"/>
      <c r="F23" s="67">
        <v>800000</v>
      </c>
      <c r="G23" s="63"/>
      <c r="H23" s="69">
        <f t="shared" si="16"/>
        <v>11890000</v>
      </c>
      <c r="I23" s="53"/>
      <c r="J23" s="69">
        <f>H23*(1-K23)</f>
        <v>11176600</v>
      </c>
      <c r="K23" s="120">
        <v>0.06</v>
      </c>
      <c r="M23" s="67">
        <v>200000</v>
      </c>
      <c r="N23" s="69">
        <f>J23-M23</f>
        <v>10976600</v>
      </c>
      <c r="O23" s="120">
        <f t="shared" si="17"/>
        <v>7.6820857863751035E-2</v>
      </c>
      <c r="P23" s="63"/>
      <c r="Q23" s="67">
        <v>200000</v>
      </c>
      <c r="R23" s="67">
        <f t="shared" ref="R23" si="19">N23-Q23</f>
        <v>10776600</v>
      </c>
      <c r="S23" s="120">
        <f t="shared" si="18"/>
        <v>9.3641715727502128E-2</v>
      </c>
      <c r="T23" s="63"/>
      <c r="U23" s="120">
        <v>0.04</v>
      </c>
    </row>
    <row r="24" spans="1:21" ht="15" customHeight="1">
      <c r="A24" s="76">
        <v>11</v>
      </c>
      <c r="B24" s="64" t="s">
        <v>270</v>
      </c>
      <c r="C24" s="91" t="s">
        <v>160</v>
      </c>
      <c r="D24" s="67">
        <v>12790000</v>
      </c>
      <c r="E24" s="66"/>
      <c r="F24" s="67">
        <v>400000</v>
      </c>
      <c r="G24" s="63"/>
      <c r="H24" s="69">
        <f t="shared" si="16"/>
        <v>12390000</v>
      </c>
      <c r="I24" s="53"/>
      <c r="J24" s="69">
        <f>H24*(1-K24)</f>
        <v>11646600</v>
      </c>
      <c r="K24" s="120">
        <v>0.06</v>
      </c>
      <c r="M24" s="67">
        <v>200000</v>
      </c>
      <c r="N24" s="69">
        <f>J24-M24</f>
        <v>11446600</v>
      </c>
      <c r="O24" s="120">
        <f t="shared" ref="O24" si="20">1-N24/H24</f>
        <v>7.6142050040355125E-2</v>
      </c>
      <c r="P24" s="63"/>
      <c r="Q24" s="67">
        <v>200000</v>
      </c>
      <c r="R24" s="67">
        <f t="shared" ref="R24" si="21">N24-Q24</f>
        <v>11246600</v>
      </c>
      <c r="S24" s="120">
        <f t="shared" ref="S24" si="22">1-R24/H24</f>
        <v>9.2284100080710196E-2</v>
      </c>
      <c r="T24" s="63"/>
      <c r="U24" s="120">
        <v>0.04</v>
      </c>
    </row>
    <row r="25" spans="1:21" ht="15" customHeight="1">
      <c r="A25" s="14"/>
      <c r="B25" s="65"/>
      <c r="C25" s="83"/>
      <c r="D25" s="70"/>
      <c r="E25" s="66"/>
      <c r="F25" s="70"/>
      <c r="G25" s="63"/>
      <c r="H25" s="70"/>
      <c r="I25" s="53"/>
      <c r="J25" s="70"/>
      <c r="K25" s="123"/>
      <c r="O25" s="120"/>
      <c r="S25" s="123"/>
      <c r="U25" s="123"/>
    </row>
    <row r="26" spans="1:21" ht="15" customHeight="1">
      <c r="A26" s="14"/>
      <c r="B26" s="61" t="s">
        <v>55</v>
      </c>
      <c r="C26" s="82"/>
      <c r="D26" s="58"/>
      <c r="E26" s="66"/>
      <c r="F26" s="62"/>
      <c r="G26" s="63"/>
      <c r="H26" s="71"/>
      <c r="I26" s="53"/>
      <c r="J26" s="71"/>
      <c r="K26" s="122"/>
      <c r="M26" s="118"/>
      <c r="N26" s="71"/>
      <c r="O26" s="122"/>
      <c r="P26" s="38"/>
      <c r="Q26" s="119"/>
      <c r="R26" s="71"/>
      <c r="S26" s="122"/>
      <c r="T26" s="38"/>
      <c r="U26" s="122"/>
    </row>
    <row r="27" spans="1:21" ht="15" customHeight="1">
      <c r="A27" s="76">
        <v>12</v>
      </c>
      <c r="B27" s="64" t="s">
        <v>298</v>
      </c>
      <c r="C27" s="91" t="s">
        <v>161</v>
      </c>
      <c r="D27" s="67">
        <v>13490000</v>
      </c>
      <c r="E27" s="66"/>
      <c r="F27" s="67">
        <v>1300000</v>
      </c>
      <c r="G27" s="63"/>
      <c r="H27" s="69">
        <f t="shared" ref="H27" si="23">D27-F27</f>
        <v>12190000</v>
      </c>
      <c r="I27" s="53"/>
      <c r="J27" s="69">
        <f>H27*(1-K27)</f>
        <v>11458600</v>
      </c>
      <c r="K27" s="120">
        <v>0.06</v>
      </c>
      <c r="M27" s="67">
        <v>200000</v>
      </c>
      <c r="N27" s="69">
        <f>J27-M27</f>
        <v>11258600</v>
      </c>
      <c r="O27" s="120">
        <f t="shared" ref="O27" si="24">1-N27/H27</f>
        <v>7.6406890894175516E-2</v>
      </c>
      <c r="P27" s="63"/>
      <c r="Q27" s="67">
        <v>500000</v>
      </c>
      <c r="R27" s="67">
        <f t="shared" ref="R27" si="25">N27-Q27</f>
        <v>10758600</v>
      </c>
      <c r="S27" s="120">
        <f t="shared" ref="S27" si="26">1-R27/H27</f>
        <v>0.1174241181296144</v>
      </c>
      <c r="T27" s="63"/>
      <c r="U27" s="120">
        <v>0.04</v>
      </c>
    </row>
    <row r="28" spans="1:21" ht="15" customHeight="1">
      <c r="A28" s="76">
        <v>13</v>
      </c>
      <c r="B28" s="64" t="s">
        <v>299</v>
      </c>
      <c r="C28" s="91" t="s">
        <v>161</v>
      </c>
      <c r="D28" s="67">
        <v>14490000</v>
      </c>
      <c r="E28" s="66"/>
      <c r="F28" s="67">
        <v>1300000</v>
      </c>
      <c r="G28" s="63"/>
      <c r="H28" s="69">
        <f t="shared" ref="H28:H29" si="27">D28-F28</f>
        <v>13190000</v>
      </c>
      <c r="I28" s="53"/>
      <c r="J28" s="69">
        <f>H28*(1-K28)</f>
        <v>12398600</v>
      </c>
      <c r="K28" s="120">
        <v>0.06</v>
      </c>
      <c r="M28" s="67">
        <v>200000</v>
      </c>
      <c r="N28" s="69">
        <f>J28-M28</f>
        <v>12198600</v>
      </c>
      <c r="O28" s="120">
        <f t="shared" ref="O28:O29" si="28">1-N28/H28</f>
        <v>7.5163002274450386E-2</v>
      </c>
      <c r="P28" s="63"/>
      <c r="Q28" s="67">
        <v>500000</v>
      </c>
      <c r="R28" s="67">
        <f t="shared" ref="R28:R29" si="29">N28-Q28</f>
        <v>11698600</v>
      </c>
      <c r="S28" s="120">
        <f t="shared" ref="S28:S29" si="30">1-R28/H28</f>
        <v>0.11307050796057616</v>
      </c>
      <c r="T28" s="63"/>
      <c r="U28" s="120">
        <v>0.04</v>
      </c>
    </row>
    <row r="29" spans="1:21" ht="15" customHeight="1">
      <c r="A29" s="76">
        <v>14</v>
      </c>
      <c r="B29" s="64" t="s">
        <v>56</v>
      </c>
      <c r="C29" s="91" t="s">
        <v>161</v>
      </c>
      <c r="D29" s="67">
        <v>17590000</v>
      </c>
      <c r="E29" s="66"/>
      <c r="F29" s="67">
        <v>1300000</v>
      </c>
      <c r="G29" s="63"/>
      <c r="H29" s="69">
        <f t="shared" si="27"/>
        <v>16290000</v>
      </c>
      <c r="I29" s="53"/>
      <c r="J29" s="69">
        <f>H29*(1-K29)</f>
        <v>15312600</v>
      </c>
      <c r="K29" s="120">
        <v>0.06</v>
      </c>
      <c r="M29" s="67">
        <v>200000</v>
      </c>
      <c r="N29" s="69">
        <f>J29-M29</f>
        <v>15112600</v>
      </c>
      <c r="O29" s="120">
        <f t="shared" si="28"/>
        <v>7.2277470841006775E-2</v>
      </c>
      <c r="P29" s="63"/>
      <c r="Q29" s="67">
        <v>500000</v>
      </c>
      <c r="R29" s="67">
        <f t="shared" si="29"/>
        <v>14612600</v>
      </c>
      <c r="S29" s="120">
        <f t="shared" si="30"/>
        <v>0.10297114794352369</v>
      </c>
      <c r="T29" s="63"/>
      <c r="U29" s="120">
        <v>0.04</v>
      </c>
    </row>
    <row r="30" spans="1:21" ht="15" customHeight="1">
      <c r="A30" s="76">
        <v>15</v>
      </c>
      <c r="B30" s="64" t="s">
        <v>336</v>
      </c>
      <c r="C30" s="91" t="s">
        <v>161</v>
      </c>
      <c r="D30" s="67">
        <v>14190000</v>
      </c>
      <c r="E30" s="66"/>
      <c r="F30" s="67">
        <v>900000</v>
      </c>
      <c r="G30" s="63"/>
      <c r="H30" s="69">
        <f t="shared" ref="H30" si="31">D30-F30</f>
        <v>13290000</v>
      </c>
      <c r="I30" s="53"/>
      <c r="J30" s="69">
        <f>H30*(1-K30)</f>
        <v>12492600</v>
      </c>
      <c r="K30" s="120">
        <v>0.06</v>
      </c>
      <c r="M30" s="67">
        <v>200000</v>
      </c>
      <c r="N30" s="69">
        <f>J30-M30</f>
        <v>12292600</v>
      </c>
      <c r="O30" s="120">
        <f t="shared" ref="O30" si="32">1-N30/H30</f>
        <v>7.5048908954100879E-2</v>
      </c>
      <c r="P30" s="63"/>
      <c r="Q30" s="67">
        <v>0</v>
      </c>
      <c r="R30" s="67">
        <f t="shared" ref="R30" si="33">N30-Q30</f>
        <v>12292600</v>
      </c>
      <c r="S30" s="120">
        <f t="shared" ref="S30" si="34">1-R30/H30</f>
        <v>7.5048908954100879E-2</v>
      </c>
      <c r="T30" s="63"/>
      <c r="U30" s="120">
        <v>0.04</v>
      </c>
    </row>
    <row r="31" spans="1:21" ht="15" customHeight="1">
      <c r="A31" s="20"/>
      <c r="B31" s="92"/>
      <c r="C31" s="91"/>
      <c r="D31" s="70"/>
      <c r="E31" s="66"/>
      <c r="F31" s="70"/>
      <c r="G31" s="63"/>
      <c r="H31" s="70"/>
      <c r="I31" s="53"/>
      <c r="J31" s="70"/>
      <c r="K31" s="121"/>
      <c r="M31" s="70"/>
      <c r="N31" s="70"/>
      <c r="O31" s="121"/>
      <c r="P31" s="63"/>
      <c r="Q31" s="70"/>
      <c r="R31" s="70"/>
      <c r="S31" s="121"/>
      <c r="T31" s="63"/>
      <c r="U31" s="121"/>
    </row>
    <row r="32" spans="1:21" ht="15" customHeight="1">
      <c r="A32" s="14"/>
      <c r="B32" s="61" t="s">
        <v>324</v>
      </c>
      <c r="C32" s="82"/>
      <c r="D32" s="58"/>
      <c r="E32" s="66"/>
      <c r="F32" s="62"/>
      <c r="G32" s="63"/>
      <c r="H32" s="71"/>
      <c r="I32" s="53"/>
      <c r="J32" s="71"/>
      <c r="K32" s="122"/>
      <c r="M32" s="118"/>
      <c r="N32" s="71"/>
      <c r="O32" s="122"/>
      <c r="P32" s="38"/>
      <c r="Q32" s="119"/>
      <c r="R32" s="71"/>
      <c r="S32" s="122"/>
      <c r="T32" s="38"/>
      <c r="U32" s="122"/>
    </row>
    <row r="33" spans="1:21" ht="15" customHeight="1">
      <c r="A33" s="76">
        <v>16</v>
      </c>
      <c r="B33" s="64" t="s">
        <v>325</v>
      </c>
      <c r="C33" s="91" t="s">
        <v>161</v>
      </c>
      <c r="D33" s="67">
        <v>14790000</v>
      </c>
      <c r="E33" s="66"/>
      <c r="F33" s="67">
        <v>600000</v>
      </c>
      <c r="G33" s="63"/>
      <c r="H33" s="69">
        <f t="shared" ref="H33" si="35">D33-F33</f>
        <v>14190000</v>
      </c>
      <c r="I33" s="53"/>
      <c r="J33" s="69">
        <f>H33*(1-K33)</f>
        <v>13338600</v>
      </c>
      <c r="K33" s="120">
        <v>0.06</v>
      </c>
      <c r="M33" s="67">
        <v>500000</v>
      </c>
      <c r="N33" s="69">
        <f>J33-M33</f>
        <v>12838600</v>
      </c>
      <c r="O33" s="120">
        <f t="shared" ref="O33" si="36">1-N33/H33</f>
        <v>9.52360817477097E-2</v>
      </c>
      <c r="P33" s="63"/>
      <c r="Q33" s="67">
        <v>700000</v>
      </c>
      <c r="R33" s="67">
        <f t="shared" ref="R33" si="37">N33-Q33</f>
        <v>12138600</v>
      </c>
      <c r="S33" s="120">
        <f t="shared" ref="S33" si="38">1-R33/H33</f>
        <v>0.14456659619450318</v>
      </c>
      <c r="T33" s="63"/>
      <c r="U33" s="120">
        <v>0.04</v>
      </c>
    </row>
    <row r="34" spans="1:21" ht="15" customHeight="1">
      <c r="A34" s="20"/>
      <c r="B34" s="92"/>
      <c r="C34" s="83"/>
      <c r="D34" s="70"/>
      <c r="E34" s="66"/>
      <c r="F34" s="70"/>
      <c r="G34" s="63"/>
      <c r="H34" s="70"/>
      <c r="I34" s="53"/>
      <c r="J34" s="70">
        <f>J33/1.19</f>
        <v>11208907.56302521</v>
      </c>
      <c r="K34" s="121"/>
      <c r="O34" s="121"/>
      <c r="S34" s="121"/>
      <c r="U34" s="121"/>
    </row>
    <row r="35" spans="1:21" ht="15" customHeight="1">
      <c r="A35" s="14"/>
      <c r="B35" s="61" t="s">
        <v>99</v>
      </c>
      <c r="C35" s="82"/>
      <c r="D35" s="58"/>
      <c r="E35" s="66"/>
      <c r="F35" s="62"/>
      <c r="G35" s="63"/>
      <c r="H35" s="71"/>
      <c r="I35" s="53"/>
      <c r="J35" s="71"/>
      <c r="K35" s="122"/>
      <c r="M35" s="118"/>
      <c r="N35" s="71"/>
      <c r="O35" s="122"/>
      <c r="P35" s="38"/>
      <c r="Q35" s="119"/>
      <c r="R35" s="71"/>
      <c r="S35" s="122"/>
      <c r="T35" s="38"/>
      <c r="U35" s="122"/>
    </row>
    <row r="36" spans="1:21" ht="15" customHeight="1">
      <c r="A36" s="76">
        <v>17</v>
      </c>
      <c r="B36" s="64" t="s">
        <v>300</v>
      </c>
      <c r="C36" s="91" t="s">
        <v>162</v>
      </c>
      <c r="D36" s="67">
        <v>13790000</v>
      </c>
      <c r="E36" s="66"/>
      <c r="F36" s="67">
        <v>200000</v>
      </c>
      <c r="G36" s="63"/>
      <c r="H36" s="69">
        <f t="shared" ref="H36" si="39">D36-F36</f>
        <v>13590000</v>
      </c>
      <c r="I36" s="53"/>
      <c r="J36" s="69">
        <f>H36*(1-K36)</f>
        <v>12774600</v>
      </c>
      <c r="K36" s="120">
        <v>0.06</v>
      </c>
      <c r="L36" s="99"/>
      <c r="M36" s="67">
        <v>400000</v>
      </c>
      <c r="N36" s="69">
        <f>J36-M36</f>
        <v>12374600</v>
      </c>
      <c r="O36" s="120">
        <f t="shared" ref="O36" si="40">1-N36/H36</f>
        <v>8.9433406916850644E-2</v>
      </c>
      <c r="P36" s="63"/>
      <c r="Q36" s="67">
        <v>600000</v>
      </c>
      <c r="R36" s="67">
        <f t="shared" ref="R36" si="41">N36-Q36</f>
        <v>11774600</v>
      </c>
      <c r="S36" s="120">
        <f t="shared" ref="S36" si="42">1-R36/H36</f>
        <v>0.13358351729212659</v>
      </c>
      <c r="T36" s="63"/>
      <c r="U36" s="120">
        <v>0.04</v>
      </c>
    </row>
    <row r="37" spans="1:21" ht="15" customHeight="1">
      <c r="A37" s="76">
        <v>18</v>
      </c>
      <c r="B37" s="64" t="s">
        <v>126</v>
      </c>
      <c r="C37" s="91" t="s">
        <v>162</v>
      </c>
      <c r="D37" s="67">
        <v>15390000</v>
      </c>
      <c r="E37" s="66"/>
      <c r="F37" s="67">
        <v>400000</v>
      </c>
      <c r="G37" s="63"/>
      <c r="H37" s="69">
        <f t="shared" ref="H37:H38" si="43">D37-F37</f>
        <v>14990000</v>
      </c>
      <c r="I37" s="53"/>
      <c r="J37" s="69">
        <f>H37*(1-K37)</f>
        <v>14090600</v>
      </c>
      <c r="K37" s="120">
        <v>0.06</v>
      </c>
      <c r="L37" s="99"/>
      <c r="M37" s="67">
        <v>400000</v>
      </c>
      <c r="N37" s="69">
        <f>J37-M37</f>
        <v>13690600</v>
      </c>
      <c r="O37" s="120">
        <f t="shared" ref="O37" si="44">1-N37/H37</f>
        <v>8.668445630420285E-2</v>
      </c>
      <c r="P37" s="63"/>
      <c r="Q37" s="67">
        <v>600000</v>
      </c>
      <c r="R37" s="67">
        <f t="shared" ref="R37" si="45">N37-Q37</f>
        <v>13090600</v>
      </c>
      <c r="S37" s="120">
        <f t="shared" ref="S37" si="46">1-R37/H37</f>
        <v>0.12671114076050705</v>
      </c>
      <c r="T37" s="63"/>
      <c r="U37" s="120">
        <v>0.04</v>
      </c>
    </row>
    <row r="38" spans="1:21" ht="15" customHeight="1">
      <c r="A38" s="76">
        <v>19</v>
      </c>
      <c r="B38" s="64" t="s">
        <v>271</v>
      </c>
      <c r="C38" s="91" t="s">
        <v>162</v>
      </c>
      <c r="D38" s="67">
        <v>16590000</v>
      </c>
      <c r="E38" s="66"/>
      <c r="F38" s="67">
        <v>600000</v>
      </c>
      <c r="G38" s="63"/>
      <c r="H38" s="69">
        <f t="shared" si="43"/>
        <v>15990000</v>
      </c>
      <c r="I38" s="53"/>
      <c r="J38" s="69">
        <f>H38*(1-K38)</f>
        <v>15030600</v>
      </c>
      <c r="K38" s="120">
        <v>0.06</v>
      </c>
      <c r="L38" s="99"/>
      <c r="M38" s="67">
        <v>400000</v>
      </c>
      <c r="N38" s="69">
        <f>J38-M38</f>
        <v>14630600</v>
      </c>
      <c r="O38" s="120">
        <f t="shared" ref="O38" si="47">1-N38/H38</f>
        <v>8.5015634771732351E-2</v>
      </c>
      <c r="P38" s="63"/>
      <c r="Q38" s="67">
        <v>600000</v>
      </c>
      <c r="R38" s="67">
        <f t="shared" ref="R38" si="48">N38-Q38</f>
        <v>14030600</v>
      </c>
      <c r="S38" s="120">
        <f t="shared" ref="S38" si="49">1-R38/H38</f>
        <v>0.1225390869293308</v>
      </c>
      <c r="T38" s="63"/>
      <c r="U38" s="120">
        <v>0.04</v>
      </c>
    </row>
    <row r="39" spans="1:21" ht="15" customHeight="1">
      <c r="A39" s="20"/>
      <c r="B39" s="92"/>
      <c r="C39" s="83"/>
      <c r="D39" s="70"/>
      <c r="E39" s="66"/>
      <c r="F39" s="70"/>
      <c r="G39" s="63"/>
      <c r="H39" s="70"/>
      <c r="I39" s="53"/>
      <c r="J39" s="70"/>
      <c r="K39" s="121"/>
      <c r="O39" s="121"/>
      <c r="S39" s="121"/>
      <c r="U39" s="121"/>
    </row>
    <row r="40" spans="1:21" ht="15" customHeight="1">
      <c r="A40" s="7"/>
      <c r="B40" s="61" t="s">
        <v>39</v>
      </c>
      <c r="C40" s="82"/>
      <c r="D40" s="58"/>
      <c r="E40" s="66"/>
      <c r="F40" s="62"/>
      <c r="G40" s="63"/>
      <c r="H40" s="71"/>
      <c r="I40" s="53"/>
      <c r="J40" s="71"/>
      <c r="K40" s="122"/>
      <c r="M40" s="118"/>
      <c r="N40" s="71"/>
      <c r="O40" s="122"/>
      <c r="P40" s="38"/>
      <c r="Q40" s="119"/>
      <c r="R40" s="71"/>
      <c r="S40" s="122"/>
      <c r="T40" s="38"/>
      <c r="U40" s="122"/>
    </row>
    <row r="41" spans="1:21" ht="15" customHeight="1">
      <c r="A41" s="76">
        <v>20</v>
      </c>
      <c r="B41" s="64" t="s">
        <v>85</v>
      </c>
      <c r="C41" s="91" t="s">
        <v>163</v>
      </c>
      <c r="D41" s="67">
        <v>16290000</v>
      </c>
      <c r="E41" s="66"/>
      <c r="F41" s="67">
        <v>800000</v>
      </c>
      <c r="G41" s="63"/>
      <c r="H41" s="69">
        <f t="shared" ref="H41:H43" si="50">D41-F41</f>
        <v>15490000</v>
      </c>
      <c r="I41" s="53"/>
      <c r="J41" s="69">
        <f>H41*(1-K41)</f>
        <v>14560600</v>
      </c>
      <c r="K41" s="120">
        <v>0.06</v>
      </c>
      <c r="M41" s="67">
        <v>400000</v>
      </c>
      <c r="N41" s="69">
        <f>J41-M41</f>
        <v>14160600</v>
      </c>
      <c r="O41" s="120">
        <f t="shared" ref="O41:O42" si="51">1-N41/H41</f>
        <v>8.5823111684958042E-2</v>
      </c>
      <c r="P41" s="63"/>
      <c r="Q41" s="67">
        <v>600000</v>
      </c>
      <c r="R41" s="67">
        <f>N41-Q41</f>
        <v>13560600</v>
      </c>
      <c r="S41" s="120">
        <f t="shared" ref="S41:S42" si="52">1-R41/H41</f>
        <v>0.12455777921239508</v>
      </c>
      <c r="T41" s="63"/>
      <c r="U41" s="120">
        <v>0.04</v>
      </c>
    </row>
    <row r="42" spans="1:21" ht="15" customHeight="1">
      <c r="A42" s="76">
        <v>21</v>
      </c>
      <c r="B42" s="64" t="s">
        <v>40</v>
      </c>
      <c r="C42" s="91" t="s">
        <v>164</v>
      </c>
      <c r="D42" s="67">
        <v>17090000</v>
      </c>
      <c r="E42" s="66"/>
      <c r="F42" s="67">
        <v>800000</v>
      </c>
      <c r="G42" s="63"/>
      <c r="H42" s="69">
        <f t="shared" si="50"/>
        <v>16290000</v>
      </c>
      <c r="I42" s="53"/>
      <c r="J42" s="69">
        <f>H42*(1-K42)</f>
        <v>15312600</v>
      </c>
      <c r="K42" s="120">
        <v>0.06</v>
      </c>
      <c r="M42" s="67">
        <v>400000</v>
      </c>
      <c r="N42" s="69">
        <f>J42-M42</f>
        <v>14912600</v>
      </c>
      <c r="O42" s="120">
        <f t="shared" si="51"/>
        <v>8.4554941682013496E-2</v>
      </c>
      <c r="P42" s="63"/>
      <c r="Q42" s="67">
        <v>600000</v>
      </c>
      <c r="R42" s="67">
        <f t="shared" ref="R42" si="53">N42-Q42</f>
        <v>14312600</v>
      </c>
      <c r="S42" s="120">
        <f t="shared" si="52"/>
        <v>0.12138735420503377</v>
      </c>
      <c r="T42" s="63"/>
      <c r="U42" s="120">
        <v>0.04</v>
      </c>
    </row>
    <row r="43" spans="1:21" ht="15" customHeight="1">
      <c r="A43" s="76">
        <v>22</v>
      </c>
      <c r="B43" s="64" t="s">
        <v>237</v>
      </c>
      <c r="C43" s="91" t="s">
        <v>164</v>
      </c>
      <c r="D43" s="67">
        <v>18990000</v>
      </c>
      <c r="E43" s="66"/>
      <c r="F43" s="67">
        <v>1000000</v>
      </c>
      <c r="G43" s="63"/>
      <c r="H43" s="69">
        <f t="shared" si="50"/>
        <v>17990000</v>
      </c>
      <c r="I43" s="53"/>
      <c r="J43" s="69">
        <f>H43*(1-K43)</f>
        <v>16910600</v>
      </c>
      <c r="K43" s="120">
        <v>0.06</v>
      </c>
      <c r="M43" s="67">
        <v>400000</v>
      </c>
      <c r="N43" s="69">
        <f>J43-M43</f>
        <v>16510600</v>
      </c>
      <c r="O43" s="120">
        <f t="shared" ref="O43" si="54">1-N43/H43</f>
        <v>8.2234574763757617E-2</v>
      </c>
      <c r="P43" s="63"/>
      <c r="Q43" s="67">
        <v>600000</v>
      </c>
      <c r="R43" s="67">
        <f t="shared" ref="R43" si="55">N43-Q43</f>
        <v>15910600</v>
      </c>
      <c r="S43" s="120">
        <f t="shared" ref="S43" si="56">1-R43/H43</f>
        <v>0.11558643690939407</v>
      </c>
      <c r="T43" s="63"/>
      <c r="U43" s="120">
        <v>0.04</v>
      </c>
    </row>
    <row r="44" spans="1:21" ht="15" customHeight="1">
      <c r="A44" s="20"/>
      <c r="B44" s="92"/>
      <c r="C44" s="83"/>
      <c r="D44" s="70"/>
      <c r="E44" s="66"/>
      <c r="F44" s="70"/>
      <c r="G44" s="63"/>
      <c r="H44" s="70"/>
      <c r="I44" s="53"/>
      <c r="J44" s="70"/>
      <c r="K44" s="121"/>
      <c r="O44" s="121"/>
      <c r="S44" s="121"/>
      <c r="U44" s="121"/>
    </row>
    <row r="45" spans="1:21" ht="15" customHeight="1">
      <c r="A45" s="7"/>
      <c r="B45" s="61" t="s">
        <v>328</v>
      </c>
      <c r="C45" s="82"/>
      <c r="D45" s="58"/>
      <c r="E45" s="66"/>
      <c r="F45" s="62"/>
      <c r="G45" s="63"/>
      <c r="H45" s="71"/>
      <c r="I45" s="53"/>
      <c r="J45" s="71"/>
      <c r="K45" s="122"/>
      <c r="M45" s="118"/>
      <c r="N45" s="71"/>
      <c r="O45" s="122"/>
      <c r="P45" s="38"/>
      <c r="Q45" s="119"/>
      <c r="R45" s="71"/>
      <c r="S45" s="122"/>
      <c r="T45" s="38"/>
      <c r="U45" s="122"/>
    </row>
    <row r="46" spans="1:21" ht="15" customHeight="1">
      <c r="A46" s="76">
        <v>23</v>
      </c>
      <c r="B46" s="64" t="s">
        <v>329</v>
      </c>
      <c r="C46" s="91" t="s">
        <v>165</v>
      </c>
      <c r="D46" s="67">
        <v>17890000</v>
      </c>
      <c r="E46" s="66"/>
      <c r="F46" s="67">
        <v>1200000</v>
      </c>
      <c r="G46" s="63"/>
      <c r="H46" s="69">
        <f t="shared" ref="H46:H50" si="57">D46-F46</f>
        <v>16690000</v>
      </c>
      <c r="I46" s="53"/>
      <c r="J46" s="69">
        <f>H46*(1-K46)</f>
        <v>15688600</v>
      </c>
      <c r="K46" s="120">
        <v>0.06</v>
      </c>
      <c r="M46" s="67">
        <v>300000</v>
      </c>
      <c r="N46" s="69">
        <f>J46-M46</f>
        <v>15388600</v>
      </c>
      <c r="O46" s="120">
        <f t="shared" ref="O46:O50" si="58">1-N46/H46</f>
        <v>7.7974835230677053E-2</v>
      </c>
      <c r="P46" s="63"/>
      <c r="Q46" s="67">
        <v>400000</v>
      </c>
      <c r="R46" s="67">
        <f>N46-Q46</f>
        <v>14988600</v>
      </c>
      <c r="S46" s="120">
        <f t="shared" ref="S46:S50" si="59">1-R46/H46</f>
        <v>0.10194128220491316</v>
      </c>
      <c r="T46" s="63"/>
      <c r="U46" s="120">
        <v>0.04</v>
      </c>
    </row>
    <row r="47" spans="1:21" ht="15" customHeight="1">
      <c r="A47" s="76">
        <v>24</v>
      </c>
      <c r="B47" s="64" t="s">
        <v>330</v>
      </c>
      <c r="C47" s="91" t="s">
        <v>166</v>
      </c>
      <c r="D47" s="67">
        <v>18790000</v>
      </c>
      <c r="E47" s="66"/>
      <c r="F47" s="67">
        <v>600000</v>
      </c>
      <c r="G47" s="63"/>
      <c r="H47" s="69">
        <f t="shared" si="57"/>
        <v>18190000</v>
      </c>
      <c r="I47" s="53"/>
      <c r="J47" s="69">
        <f>H47*(1-K47)</f>
        <v>17098600</v>
      </c>
      <c r="K47" s="120">
        <v>0.06</v>
      </c>
      <c r="M47" s="67">
        <v>300000</v>
      </c>
      <c r="N47" s="69">
        <f>J47-M47</f>
        <v>16798600</v>
      </c>
      <c r="O47" s="120">
        <f t="shared" si="58"/>
        <v>7.6492578339747097E-2</v>
      </c>
      <c r="P47" s="63"/>
      <c r="Q47" s="67">
        <v>400000</v>
      </c>
      <c r="R47" s="67">
        <f t="shared" ref="R47:R50" si="60">N47-Q47</f>
        <v>16398600</v>
      </c>
      <c r="S47" s="120">
        <f t="shared" si="59"/>
        <v>9.8482682792743304E-2</v>
      </c>
      <c r="T47" s="63"/>
      <c r="U47" s="120">
        <v>0.04</v>
      </c>
    </row>
    <row r="48" spans="1:21" ht="15" customHeight="1">
      <c r="A48" s="76">
        <v>25</v>
      </c>
      <c r="B48" s="64" t="s">
        <v>331</v>
      </c>
      <c r="C48" s="91" t="s">
        <v>167</v>
      </c>
      <c r="D48" s="67">
        <v>19290000</v>
      </c>
      <c r="E48" s="66"/>
      <c r="F48" s="67">
        <v>600000</v>
      </c>
      <c r="G48" s="63"/>
      <c r="H48" s="69">
        <f t="shared" si="57"/>
        <v>18690000</v>
      </c>
      <c r="I48" s="53"/>
      <c r="J48" s="69">
        <f>H48*(1-K48)</f>
        <v>17568600</v>
      </c>
      <c r="K48" s="120">
        <v>0.06</v>
      </c>
      <c r="M48" s="67">
        <v>300000</v>
      </c>
      <c r="N48" s="69">
        <f>J48-M48</f>
        <v>17268600</v>
      </c>
      <c r="O48" s="120">
        <f t="shared" si="58"/>
        <v>7.6051364365971152E-2</v>
      </c>
      <c r="P48" s="63"/>
      <c r="Q48" s="67">
        <v>400000</v>
      </c>
      <c r="R48" s="67">
        <f t="shared" si="60"/>
        <v>16868600</v>
      </c>
      <c r="S48" s="120">
        <f t="shared" si="59"/>
        <v>9.7453183520599285E-2</v>
      </c>
      <c r="T48" s="63"/>
      <c r="U48" s="120">
        <v>0.04</v>
      </c>
    </row>
    <row r="49" spans="1:21" ht="15" customHeight="1">
      <c r="A49" s="76">
        <v>26</v>
      </c>
      <c r="B49" s="64" t="s">
        <v>332</v>
      </c>
      <c r="C49" s="91" t="s">
        <v>167</v>
      </c>
      <c r="D49" s="67">
        <v>20790000</v>
      </c>
      <c r="E49" s="66"/>
      <c r="F49" s="67">
        <v>600000</v>
      </c>
      <c r="G49" s="63"/>
      <c r="H49" s="69">
        <f t="shared" ref="H49" si="61">D49-F49</f>
        <v>20190000</v>
      </c>
      <c r="I49" s="53"/>
      <c r="J49" s="69">
        <f>H49*(1-K49)</f>
        <v>18978600</v>
      </c>
      <c r="K49" s="120">
        <v>0.06</v>
      </c>
      <c r="M49" s="67">
        <v>300000</v>
      </c>
      <c r="N49" s="69">
        <f>J49-M49</f>
        <v>18678600</v>
      </c>
      <c r="O49" s="120">
        <f t="shared" ref="O49" si="62">1-N49/H49</f>
        <v>7.4858841010401189E-2</v>
      </c>
      <c r="P49" s="63"/>
      <c r="Q49" s="67">
        <v>400000</v>
      </c>
      <c r="R49" s="67">
        <f t="shared" ref="R49" si="63">N49-Q49</f>
        <v>18278600</v>
      </c>
      <c r="S49" s="120">
        <f t="shared" ref="S49" si="64">1-R49/H49</f>
        <v>9.4670629024269481E-2</v>
      </c>
      <c r="T49" s="63"/>
      <c r="U49" s="120">
        <v>0.04</v>
      </c>
    </row>
    <row r="50" spans="1:21" ht="15" customHeight="1">
      <c r="A50" s="76">
        <v>27</v>
      </c>
      <c r="B50" s="64" t="s">
        <v>333</v>
      </c>
      <c r="C50" s="91" t="s">
        <v>167</v>
      </c>
      <c r="D50" s="67">
        <v>22490000</v>
      </c>
      <c r="E50" s="66"/>
      <c r="F50" s="67">
        <v>800000</v>
      </c>
      <c r="G50" s="63"/>
      <c r="H50" s="69">
        <f t="shared" si="57"/>
        <v>21690000</v>
      </c>
      <c r="I50" s="53"/>
      <c r="J50" s="69">
        <f>H50*(1-K50)</f>
        <v>20388600</v>
      </c>
      <c r="K50" s="120">
        <v>0.06</v>
      </c>
      <c r="M50" s="67">
        <v>300000</v>
      </c>
      <c r="N50" s="69">
        <f>J50-M50</f>
        <v>20088600</v>
      </c>
      <c r="O50" s="120">
        <f t="shared" si="58"/>
        <v>7.3831258644536657E-2</v>
      </c>
      <c r="P50" s="63"/>
      <c r="Q50" s="67">
        <v>400000</v>
      </c>
      <c r="R50" s="67">
        <f t="shared" si="60"/>
        <v>19688600</v>
      </c>
      <c r="S50" s="120">
        <f t="shared" si="59"/>
        <v>9.227293683725224E-2</v>
      </c>
      <c r="T50" s="63"/>
      <c r="U50" s="120">
        <v>0.04</v>
      </c>
    </row>
    <row r="51" spans="1:21" ht="15" customHeight="1">
      <c r="A51" s="20"/>
      <c r="B51" s="92"/>
      <c r="C51" s="83"/>
      <c r="D51" s="70"/>
      <c r="E51" s="66"/>
      <c r="F51" s="70"/>
      <c r="G51" s="63"/>
      <c r="H51" s="70"/>
      <c r="I51" s="53"/>
      <c r="J51" s="70"/>
      <c r="K51" s="121"/>
      <c r="O51" s="121"/>
      <c r="S51" s="121"/>
      <c r="U51" s="121"/>
    </row>
    <row r="52" spans="1:21" ht="15" customHeight="1">
      <c r="A52" s="7"/>
      <c r="B52" s="61" t="s">
        <v>181</v>
      </c>
      <c r="C52" s="82"/>
      <c r="D52" s="58"/>
      <c r="E52" s="66"/>
      <c r="F52" s="62"/>
      <c r="G52" s="63"/>
      <c r="H52" s="71"/>
      <c r="I52" s="53"/>
      <c r="J52" s="71"/>
      <c r="K52" s="122"/>
      <c r="M52" s="118"/>
      <c r="N52" s="71"/>
      <c r="O52" s="122"/>
      <c r="P52" s="38"/>
      <c r="Q52" s="119"/>
      <c r="R52" s="71"/>
      <c r="S52" s="122"/>
      <c r="T52" s="38"/>
      <c r="U52" s="122"/>
    </row>
    <row r="53" spans="1:21" ht="15" customHeight="1">
      <c r="A53" s="76">
        <v>28</v>
      </c>
      <c r="B53" s="64" t="s">
        <v>182</v>
      </c>
      <c r="C53" s="91" t="s">
        <v>187</v>
      </c>
      <c r="D53" s="67">
        <v>20090000</v>
      </c>
      <c r="E53" s="66"/>
      <c r="F53" s="67">
        <v>900000</v>
      </c>
      <c r="G53" s="63"/>
      <c r="H53" s="69">
        <f t="shared" ref="H53:H54" si="65">D53-F53</f>
        <v>19190000</v>
      </c>
      <c r="I53" s="53"/>
      <c r="J53" s="69">
        <f>H53*(1-K53)</f>
        <v>18038600</v>
      </c>
      <c r="K53" s="120">
        <v>0.06</v>
      </c>
      <c r="M53" s="67">
        <v>300000</v>
      </c>
      <c r="N53" s="69">
        <f>J53-M53</f>
        <v>17738600</v>
      </c>
      <c r="O53" s="120">
        <f t="shared" ref="O53:O54" si="66">1-N53/H53</f>
        <v>7.5633142261594566E-2</v>
      </c>
      <c r="P53" s="63"/>
      <c r="Q53" s="67">
        <v>900000</v>
      </c>
      <c r="R53" s="67">
        <f>N53-Q53</f>
        <v>16838600</v>
      </c>
      <c r="S53" s="120">
        <f t="shared" ref="S53:S54" si="67">1-R53/H53</f>
        <v>0.12253256904637833</v>
      </c>
      <c r="T53" s="63"/>
      <c r="U53" s="120">
        <v>0.04</v>
      </c>
    </row>
    <row r="54" spans="1:21" ht="15" customHeight="1">
      <c r="A54" s="76">
        <v>29</v>
      </c>
      <c r="B54" s="64" t="s">
        <v>184</v>
      </c>
      <c r="C54" s="91" t="s">
        <v>188</v>
      </c>
      <c r="D54" s="67">
        <v>22090000</v>
      </c>
      <c r="E54" s="66"/>
      <c r="F54" s="67">
        <v>900000</v>
      </c>
      <c r="G54" s="63"/>
      <c r="H54" s="69">
        <f t="shared" si="65"/>
        <v>21190000</v>
      </c>
      <c r="I54" s="53"/>
      <c r="J54" s="69">
        <f>H54*(1-K54)</f>
        <v>19918600</v>
      </c>
      <c r="K54" s="120">
        <v>0.06</v>
      </c>
      <c r="M54" s="67">
        <v>300000</v>
      </c>
      <c r="N54" s="69">
        <f>J54-M54</f>
        <v>19618600</v>
      </c>
      <c r="O54" s="120">
        <f t="shared" si="66"/>
        <v>7.4157621519584715E-2</v>
      </c>
      <c r="P54" s="63"/>
      <c r="Q54" s="67">
        <v>900000</v>
      </c>
      <c r="R54" s="67">
        <f t="shared" ref="R54" si="68">N54-Q54</f>
        <v>18718600</v>
      </c>
      <c r="S54" s="120">
        <f t="shared" si="67"/>
        <v>0.11663048607833881</v>
      </c>
      <c r="T54" s="63"/>
      <c r="U54" s="120">
        <v>0.04</v>
      </c>
    </row>
    <row r="55" spans="1:21" ht="15" customHeight="1">
      <c r="A55" s="20"/>
      <c r="B55" s="92"/>
      <c r="C55" s="83"/>
      <c r="D55" s="70"/>
      <c r="E55" s="66"/>
      <c r="F55" s="70"/>
      <c r="G55" s="63"/>
      <c r="H55" s="70"/>
      <c r="I55" s="53"/>
      <c r="J55" s="70"/>
      <c r="K55" s="121"/>
      <c r="O55" s="121"/>
      <c r="S55" s="121"/>
      <c r="U55" s="121"/>
    </row>
    <row r="56" spans="1:21" ht="15" customHeight="1">
      <c r="A56" s="20"/>
      <c r="B56" s="61" t="s">
        <v>62</v>
      </c>
      <c r="C56" s="82"/>
      <c r="D56" s="58"/>
      <c r="E56" s="66"/>
      <c r="F56" s="62"/>
      <c r="G56" s="63"/>
      <c r="H56" s="71"/>
      <c r="I56" s="53"/>
      <c r="J56" s="71"/>
      <c r="K56" s="122"/>
      <c r="M56" s="118"/>
      <c r="N56" s="71"/>
      <c r="O56" s="122"/>
      <c r="P56" s="38"/>
      <c r="Q56" s="119"/>
      <c r="R56" s="71"/>
      <c r="S56" s="122"/>
      <c r="T56" s="38"/>
      <c r="U56" s="122"/>
    </row>
    <row r="57" spans="1:21" ht="15" customHeight="1">
      <c r="A57" s="76">
        <v>30</v>
      </c>
      <c r="B57" s="64" t="s">
        <v>295</v>
      </c>
      <c r="C57" s="91" t="s">
        <v>168</v>
      </c>
      <c r="D57" s="67">
        <v>21590000</v>
      </c>
      <c r="E57" s="66"/>
      <c r="F57" s="67">
        <v>300000</v>
      </c>
      <c r="G57" s="63"/>
      <c r="H57" s="69">
        <f t="shared" ref="H57" si="69">D57-F57</f>
        <v>21290000</v>
      </c>
      <c r="I57" s="53"/>
      <c r="J57" s="69">
        <f t="shared" ref="J57" si="70">H57*(1-K57)</f>
        <v>20012600</v>
      </c>
      <c r="K57" s="120">
        <v>0.06</v>
      </c>
      <c r="M57" s="67">
        <v>500000</v>
      </c>
      <c r="N57" s="69">
        <f t="shared" ref="N57" si="71">J57-M57</f>
        <v>19512600</v>
      </c>
      <c r="O57" s="120">
        <f t="shared" ref="O57" si="72">1-N57/H57</f>
        <v>8.3485204321277595E-2</v>
      </c>
      <c r="P57" s="63"/>
      <c r="Q57" s="67">
        <v>800000</v>
      </c>
      <c r="R57" s="67">
        <f t="shared" ref="R57" si="73">N57-Q57</f>
        <v>18712600</v>
      </c>
      <c r="S57" s="120">
        <f t="shared" ref="S57" si="74">1-R57/H57</f>
        <v>0.12106153123532171</v>
      </c>
      <c r="T57" s="63"/>
      <c r="U57" s="120">
        <v>0.04</v>
      </c>
    </row>
    <row r="58" spans="1:21" ht="15" customHeight="1">
      <c r="A58" s="76">
        <v>31</v>
      </c>
      <c r="B58" s="64" t="s">
        <v>296</v>
      </c>
      <c r="C58" s="91" t="s">
        <v>168</v>
      </c>
      <c r="D58" s="67">
        <v>23890000</v>
      </c>
      <c r="E58" s="66"/>
      <c r="F58" s="67">
        <v>800000</v>
      </c>
      <c r="G58" s="63"/>
      <c r="H58" s="69">
        <f t="shared" ref="H58" si="75">D58-F58</f>
        <v>23090000</v>
      </c>
      <c r="I58" s="53"/>
      <c r="J58" s="69">
        <f t="shared" ref="J58" si="76">H58*(1-K58)</f>
        <v>21704600</v>
      </c>
      <c r="K58" s="120">
        <v>0.06</v>
      </c>
      <c r="M58" s="67">
        <v>500000</v>
      </c>
      <c r="N58" s="69">
        <f t="shared" ref="N58" si="77">J58-M58</f>
        <v>21204600</v>
      </c>
      <c r="O58" s="120">
        <f t="shared" ref="O58" si="78">1-N58/H58</f>
        <v>8.1654395842356009E-2</v>
      </c>
      <c r="P58" s="63"/>
      <c r="Q58" s="67">
        <v>600000</v>
      </c>
      <c r="R58" s="67">
        <f t="shared" ref="R58" si="79">N58-Q58</f>
        <v>20604600</v>
      </c>
      <c r="S58" s="120">
        <f t="shared" ref="S58" si="80">1-R58/H58</f>
        <v>0.10763967085318316</v>
      </c>
      <c r="T58" s="63"/>
      <c r="U58" s="120">
        <v>0.04</v>
      </c>
    </row>
    <row r="59" spans="1:21" ht="15" customHeight="1">
      <c r="A59" s="76">
        <v>32</v>
      </c>
      <c r="B59" s="64" t="s">
        <v>63</v>
      </c>
      <c r="C59" s="91" t="s">
        <v>168</v>
      </c>
      <c r="D59" s="67">
        <v>25390000</v>
      </c>
      <c r="E59" s="66"/>
      <c r="F59" s="67">
        <v>1300000</v>
      </c>
      <c r="G59" s="63"/>
      <c r="H59" s="69">
        <f t="shared" ref="H59" si="81">D59-F59</f>
        <v>24090000</v>
      </c>
      <c r="I59" s="53"/>
      <c r="J59" s="69">
        <f t="shared" ref="J59" si="82">H59*(1-K59)</f>
        <v>22644600</v>
      </c>
      <c r="K59" s="120">
        <v>0.06</v>
      </c>
      <c r="M59" s="67">
        <v>500000</v>
      </c>
      <c r="N59" s="69">
        <f t="shared" ref="N59" si="83">J59-M59</f>
        <v>22144600</v>
      </c>
      <c r="O59" s="120">
        <f t="shared" ref="O59" si="84">1-N59/H59</f>
        <v>8.0755500207554953E-2</v>
      </c>
      <c r="P59" s="63"/>
      <c r="Q59" s="67">
        <v>600000</v>
      </c>
      <c r="R59" s="67">
        <f t="shared" ref="R59" si="85">N59-Q59</f>
        <v>21544600</v>
      </c>
      <c r="S59" s="120">
        <f t="shared" ref="S59" si="86">1-R59/H59</f>
        <v>0.10566210045662106</v>
      </c>
      <c r="T59" s="63"/>
      <c r="U59" s="120">
        <v>0.04</v>
      </c>
    </row>
    <row r="60" spans="1:21" ht="15" customHeight="1">
      <c r="A60" s="76">
        <v>33</v>
      </c>
      <c r="B60" s="64" t="s">
        <v>297</v>
      </c>
      <c r="C60" s="91" t="s">
        <v>168</v>
      </c>
      <c r="D60" s="67">
        <v>26890000</v>
      </c>
      <c r="E60" s="66"/>
      <c r="F60" s="67">
        <v>1500000</v>
      </c>
      <c r="G60" s="63"/>
      <c r="H60" s="69">
        <f t="shared" ref="H60" si="87">D60-F60</f>
        <v>25390000</v>
      </c>
      <c r="I60" s="53"/>
      <c r="J60" s="69">
        <f t="shared" ref="J60" si="88">H60*(1-K60)</f>
        <v>23866600</v>
      </c>
      <c r="K60" s="120">
        <v>0.06</v>
      </c>
      <c r="M60" s="67">
        <v>500000</v>
      </c>
      <c r="N60" s="69">
        <f t="shared" ref="N60" si="89">J60-M60</f>
        <v>23366600</v>
      </c>
      <c r="O60" s="120">
        <f t="shared" ref="O60" si="90">1-N60/H60</f>
        <v>7.9692792437967674E-2</v>
      </c>
      <c r="P60" s="63"/>
      <c r="Q60" s="67">
        <v>600000</v>
      </c>
      <c r="R60" s="67">
        <f t="shared" ref="R60" si="91">N60-Q60</f>
        <v>22766600</v>
      </c>
      <c r="S60" s="120">
        <f t="shared" ref="S60" si="92">1-R60/H60</f>
        <v>0.10332414336352891</v>
      </c>
      <c r="T60" s="63"/>
      <c r="U60" s="120">
        <v>0.04</v>
      </c>
    </row>
    <row r="61" spans="1:21" ht="15" customHeight="1">
      <c r="A61" s="76">
        <v>34</v>
      </c>
      <c r="B61" s="64" t="s">
        <v>72</v>
      </c>
      <c r="C61" s="91" t="s">
        <v>168</v>
      </c>
      <c r="D61" s="67">
        <v>27090000</v>
      </c>
      <c r="E61" s="66"/>
      <c r="F61" s="67">
        <v>500000</v>
      </c>
      <c r="G61" s="63"/>
      <c r="H61" s="69">
        <f t="shared" ref="H61:H63" si="93">D61-F61</f>
        <v>26590000</v>
      </c>
      <c r="I61" s="53"/>
      <c r="J61" s="69">
        <f t="shared" ref="J61:J63" si="94">H61*(1-K61)</f>
        <v>24994600</v>
      </c>
      <c r="K61" s="120">
        <v>0.06</v>
      </c>
      <c r="M61" s="67">
        <v>500000</v>
      </c>
      <c r="N61" s="69">
        <f t="shared" ref="N61:N63" si="95">J61-M61</f>
        <v>24494600</v>
      </c>
      <c r="O61" s="120">
        <f t="shared" ref="O61:O63" si="96">1-N61/H61</f>
        <v>7.8804061677322346E-2</v>
      </c>
      <c r="P61" s="63"/>
      <c r="Q61" s="67">
        <v>600000</v>
      </c>
      <c r="R61" s="67">
        <f t="shared" ref="R61:R63" si="97">N61-Q61</f>
        <v>23894600</v>
      </c>
      <c r="S61" s="120">
        <f t="shared" ref="S61:S63" si="98">1-R61/H61</f>
        <v>0.10136893569010907</v>
      </c>
      <c r="T61" s="63"/>
      <c r="U61" s="120">
        <v>0.04</v>
      </c>
    </row>
    <row r="62" spans="1:21" ht="15" customHeight="1">
      <c r="A62" s="76">
        <v>35</v>
      </c>
      <c r="B62" s="64" t="s">
        <v>76</v>
      </c>
      <c r="C62" s="91" t="s">
        <v>169</v>
      </c>
      <c r="D62" s="67">
        <v>30890000</v>
      </c>
      <c r="E62" s="66"/>
      <c r="F62" s="67">
        <v>1800000</v>
      </c>
      <c r="G62" s="63"/>
      <c r="H62" s="69">
        <f t="shared" si="93"/>
        <v>29090000</v>
      </c>
      <c r="I62" s="53"/>
      <c r="J62" s="69">
        <f t="shared" si="94"/>
        <v>27344600</v>
      </c>
      <c r="K62" s="120">
        <v>0.06</v>
      </c>
      <c r="M62" s="67">
        <v>500000</v>
      </c>
      <c r="N62" s="69">
        <f t="shared" si="95"/>
        <v>26844600</v>
      </c>
      <c r="O62" s="120">
        <f t="shared" si="96"/>
        <v>7.7188037126160181E-2</v>
      </c>
      <c r="P62" s="63"/>
      <c r="Q62" s="67">
        <v>600000</v>
      </c>
      <c r="R62" s="67">
        <f t="shared" si="97"/>
        <v>26244600</v>
      </c>
      <c r="S62" s="120">
        <f t="shared" si="98"/>
        <v>9.7813681677552444E-2</v>
      </c>
      <c r="T62" s="63"/>
      <c r="U62" s="120">
        <v>0.04</v>
      </c>
    </row>
    <row r="63" spans="1:21" ht="15" customHeight="1">
      <c r="A63" s="76">
        <v>36</v>
      </c>
      <c r="B63" s="64" t="s">
        <v>65</v>
      </c>
      <c r="C63" s="91" t="s">
        <v>170</v>
      </c>
      <c r="D63" s="67">
        <v>35590000</v>
      </c>
      <c r="E63" s="66"/>
      <c r="F63" s="67">
        <v>2500000</v>
      </c>
      <c r="G63" s="63"/>
      <c r="H63" s="69">
        <f t="shared" si="93"/>
        <v>33090000</v>
      </c>
      <c r="I63" s="53"/>
      <c r="J63" s="69">
        <f t="shared" si="94"/>
        <v>31104600</v>
      </c>
      <c r="K63" s="120">
        <v>0.06</v>
      </c>
      <c r="M63" s="67">
        <v>500000</v>
      </c>
      <c r="N63" s="69">
        <f t="shared" si="95"/>
        <v>30604600</v>
      </c>
      <c r="O63" s="120">
        <f t="shared" si="96"/>
        <v>7.5110305228165641E-2</v>
      </c>
      <c r="P63" s="63"/>
      <c r="Q63" s="67">
        <v>600000</v>
      </c>
      <c r="R63" s="67">
        <f t="shared" si="97"/>
        <v>30004600</v>
      </c>
      <c r="S63" s="120">
        <f t="shared" si="98"/>
        <v>9.3242671501964303E-2</v>
      </c>
      <c r="T63" s="63"/>
      <c r="U63" s="120">
        <v>0.04</v>
      </c>
    </row>
    <row r="64" spans="1:21" ht="15" customHeight="1">
      <c r="A64" s="20"/>
      <c r="B64" s="92"/>
      <c r="C64" s="83"/>
      <c r="D64" s="70"/>
      <c r="E64" s="66"/>
      <c r="F64" s="70"/>
      <c r="G64" s="63"/>
      <c r="H64" s="70"/>
      <c r="I64" s="53"/>
      <c r="J64" s="70"/>
      <c r="K64" s="121"/>
      <c r="O64" s="121"/>
      <c r="S64" s="121"/>
      <c r="U64" s="121"/>
    </row>
    <row r="65" spans="1:21" ht="15" customHeight="1">
      <c r="A65" s="20"/>
      <c r="B65" s="61" t="s">
        <v>152</v>
      </c>
      <c r="C65" s="82"/>
      <c r="D65" s="58"/>
      <c r="E65" s="66"/>
      <c r="F65" s="62"/>
      <c r="G65" s="63"/>
      <c r="H65" s="71"/>
      <c r="I65" s="53"/>
      <c r="J65" s="71"/>
      <c r="K65" s="122"/>
      <c r="M65" s="118"/>
      <c r="N65" s="71"/>
      <c r="O65" s="122"/>
      <c r="P65" s="38"/>
      <c r="Q65" s="119"/>
      <c r="R65" s="71"/>
      <c r="S65" s="122"/>
      <c r="T65" s="38"/>
      <c r="U65" s="122"/>
    </row>
    <row r="66" spans="1:21" ht="15" customHeight="1">
      <c r="A66" s="76">
        <v>37</v>
      </c>
      <c r="B66" s="64" t="s">
        <v>153</v>
      </c>
      <c r="C66" s="91" t="s">
        <v>171</v>
      </c>
      <c r="D66" s="67">
        <v>36990000</v>
      </c>
      <c r="E66" s="66"/>
      <c r="F66" s="67">
        <v>4100000</v>
      </c>
      <c r="G66" s="63"/>
      <c r="H66" s="69">
        <f t="shared" ref="H66:H67" si="99">D66-F66</f>
        <v>32890000</v>
      </c>
      <c r="I66" s="53"/>
      <c r="J66" s="69">
        <f>H66*(1-K66)</f>
        <v>30916600</v>
      </c>
      <c r="K66" s="120">
        <v>0.06</v>
      </c>
      <c r="M66" s="67">
        <v>300000</v>
      </c>
      <c r="N66" s="69">
        <f>J66-M66</f>
        <v>30616600</v>
      </c>
      <c r="O66" s="120">
        <f t="shared" ref="O66:O67" si="100">1-N66/H66</f>
        <v>6.9121313469139523E-2</v>
      </c>
      <c r="P66" s="63"/>
      <c r="Q66" s="67">
        <v>600000</v>
      </c>
      <c r="R66" s="67">
        <f>N66-Q66</f>
        <v>30016600</v>
      </c>
      <c r="S66" s="120">
        <f t="shared" ref="S66:S67" si="101">1-R66/H66</f>
        <v>8.7363940407418683E-2</v>
      </c>
      <c r="T66" s="63"/>
      <c r="U66" s="120">
        <v>0.04</v>
      </c>
    </row>
    <row r="67" spans="1:21" ht="15" customHeight="1">
      <c r="A67" s="76">
        <v>38</v>
      </c>
      <c r="B67" s="64" t="s">
        <v>155</v>
      </c>
      <c r="C67" s="91" t="s">
        <v>172</v>
      </c>
      <c r="D67" s="67">
        <v>39890000</v>
      </c>
      <c r="E67" s="66"/>
      <c r="F67" s="67">
        <v>0</v>
      </c>
      <c r="G67" s="63"/>
      <c r="H67" s="69">
        <f t="shared" si="99"/>
        <v>39890000</v>
      </c>
      <c r="I67" s="53"/>
      <c r="J67" s="69">
        <f>H67*(1-K67)</f>
        <v>37496600</v>
      </c>
      <c r="K67" s="120">
        <v>0.06</v>
      </c>
      <c r="M67" s="67">
        <v>300000</v>
      </c>
      <c r="N67" s="69">
        <f>J67-M67</f>
        <v>37196600</v>
      </c>
      <c r="O67" s="120">
        <f t="shared" si="100"/>
        <v>6.7520681875156696E-2</v>
      </c>
      <c r="P67" s="63"/>
      <c r="Q67" s="67">
        <v>600000</v>
      </c>
      <c r="R67" s="67">
        <f t="shared" ref="R67" si="102">N67-Q67</f>
        <v>36596600</v>
      </c>
      <c r="S67" s="120">
        <f t="shared" si="101"/>
        <v>8.2562045625470093E-2</v>
      </c>
      <c r="T67" s="63"/>
      <c r="U67" s="120">
        <v>0.04</v>
      </c>
    </row>
    <row r="68" spans="1:21">
      <c r="K68" s="124"/>
      <c r="U68" s="124"/>
    </row>
    <row r="69" spans="1:21" ht="15" customHeight="1">
      <c r="A69" s="20"/>
      <c r="B69" s="61" t="s">
        <v>86</v>
      </c>
      <c r="C69" s="82"/>
      <c r="D69" s="58"/>
      <c r="E69" s="66"/>
      <c r="F69" s="62"/>
      <c r="G69" s="63"/>
      <c r="H69" s="71"/>
      <c r="I69" s="53"/>
      <c r="J69" s="71"/>
      <c r="K69" s="122"/>
      <c r="M69" s="118"/>
      <c r="N69" s="71"/>
      <c r="O69" s="122"/>
      <c r="P69" s="38"/>
      <c r="Q69" s="119"/>
      <c r="R69" s="71"/>
      <c r="S69" s="122"/>
      <c r="T69" s="38"/>
      <c r="U69" s="122"/>
    </row>
    <row r="70" spans="1:21" ht="15" customHeight="1">
      <c r="A70" s="76">
        <v>39</v>
      </c>
      <c r="B70" s="64" t="s">
        <v>87</v>
      </c>
      <c r="C70" s="91" t="s">
        <v>173</v>
      </c>
      <c r="D70" s="67">
        <v>28490000</v>
      </c>
      <c r="E70" s="66"/>
      <c r="F70" s="67">
        <v>1500000</v>
      </c>
      <c r="G70" s="63"/>
      <c r="H70" s="69">
        <f t="shared" ref="H70:H75" si="103">D70-F70</f>
        <v>26990000</v>
      </c>
      <c r="I70" s="53"/>
      <c r="J70" s="69">
        <f t="shared" ref="J70:J75" si="104">H70*(1-K70)</f>
        <v>25370600</v>
      </c>
      <c r="K70" s="120">
        <v>0.06</v>
      </c>
      <c r="M70" s="67">
        <v>400000</v>
      </c>
      <c r="N70" s="69">
        <f t="shared" ref="N70:N75" si="105">J70-M70</f>
        <v>24970600</v>
      </c>
      <c r="O70" s="120">
        <f t="shared" ref="O70:O75" si="106">1-N70/H70</f>
        <v>7.4820303816228284E-2</v>
      </c>
      <c r="P70" s="63"/>
      <c r="Q70" s="67">
        <v>600000</v>
      </c>
      <c r="R70" s="67">
        <f>N70-Q70</f>
        <v>24370600</v>
      </c>
      <c r="S70" s="120">
        <f t="shared" ref="S70:S75" si="107">1-R70/H70</f>
        <v>9.705075954057063E-2</v>
      </c>
      <c r="T70" s="63"/>
      <c r="U70" s="120">
        <v>0.04</v>
      </c>
    </row>
    <row r="71" spans="1:21" ht="15" customHeight="1">
      <c r="A71" s="76">
        <v>40</v>
      </c>
      <c r="B71" s="64" t="s">
        <v>89</v>
      </c>
      <c r="C71" s="91" t="s">
        <v>174</v>
      </c>
      <c r="D71" s="67">
        <v>31490000</v>
      </c>
      <c r="E71" s="66"/>
      <c r="F71" s="67">
        <v>1500000</v>
      </c>
      <c r="G71" s="63"/>
      <c r="H71" s="69">
        <f t="shared" si="103"/>
        <v>29990000</v>
      </c>
      <c r="I71" s="53"/>
      <c r="J71" s="69">
        <f t="shared" si="104"/>
        <v>28190600</v>
      </c>
      <c r="K71" s="120">
        <v>0.06</v>
      </c>
      <c r="M71" s="67">
        <v>400000</v>
      </c>
      <c r="N71" s="69">
        <f t="shared" si="105"/>
        <v>27790600</v>
      </c>
      <c r="O71" s="120">
        <f t="shared" si="106"/>
        <v>7.3337779259753266E-2</v>
      </c>
      <c r="P71" s="63"/>
      <c r="Q71" s="67">
        <v>600000</v>
      </c>
      <c r="R71" s="67">
        <f t="shared" ref="R71" si="108">N71-Q71</f>
        <v>27190600</v>
      </c>
      <c r="S71" s="120">
        <f t="shared" si="107"/>
        <v>9.3344448149383141E-2</v>
      </c>
      <c r="T71" s="63"/>
      <c r="U71" s="120">
        <v>0.04</v>
      </c>
    </row>
    <row r="72" spans="1:21" ht="15" customHeight="1">
      <c r="A72" s="76">
        <v>41</v>
      </c>
      <c r="B72" s="64" t="s">
        <v>90</v>
      </c>
      <c r="C72" s="91" t="s">
        <v>175</v>
      </c>
      <c r="D72" s="67">
        <v>32290000</v>
      </c>
      <c r="E72" s="66"/>
      <c r="F72" s="67">
        <v>1500000</v>
      </c>
      <c r="G72" s="63"/>
      <c r="H72" s="69">
        <f t="shared" si="103"/>
        <v>30790000</v>
      </c>
      <c r="I72" s="53"/>
      <c r="J72" s="69">
        <f t="shared" si="104"/>
        <v>28942600</v>
      </c>
      <c r="K72" s="120">
        <v>0.06</v>
      </c>
      <c r="M72" s="67">
        <v>400000</v>
      </c>
      <c r="N72" s="69">
        <f t="shared" si="105"/>
        <v>28542600</v>
      </c>
      <c r="O72" s="120">
        <f t="shared" si="106"/>
        <v>7.2991230919129624E-2</v>
      </c>
      <c r="P72" s="63"/>
      <c r="Q72" s="67">
        <v>600000</v>
      </c>
      <c r="R72" s="67">
        <f t="shared" ref="R72:R75" si="109">N72-Q72</f>
        <v>27942600</v>
      </c>
      <c r="S72" s="120">
        <f t="shared" si="107"/>
        <v>9.247807729782398E-2</v>
      </c>
      <c r="T72" s="63"/>
      <c r="U72" s="120">
        <v>0.04</v>
      </c>
    </row>
    <row r="73" spans="1:21" ht="15" customHeight="1">
      <c r="A73" s="76">
        <v>42</v>
      </c>
      <c r="B73" s="64" t="s">
        <v>116</v>
      </c>
      <c r="C73" s="91" t="s">
        <v>176</v>
      </c>
      <c r="D73" s="67">
        <v>32490000</v>
      </c>
      <c r="E73" s="66"/>
      <c r="F73" s="67">
        <v>1500000</v>
      </c>
      <c r="G73" s="63"/>
      <c r="H73" s="69">
        <f t="shared" si="103"/>
        <v>30990000</v>
      </c>
      <c r="I73" s="53"/>
      <c r="J73" s="69">
        <f t="shared" si="104"/>
        <v>29130600</v>
      </c>
      <c r="K73" s="120">
        <v>0.06</v>
      </c>
      <c r="M73" s="67">
        <v>400000</v>
      </c>
      <c r="N73" s="69">
        <f t="shared" si="105"/>
        <v>28730600</v>
      </c>
      <c r="O73" s="120">
        <f t="shared" si="106"/>
        <v>7.2907389480477591E-2</v>
      </c>
      <c r="P73" s="63"/>
      <c r="Q73" s="67">
        <v>600000</v>
      </c>
      <c r="R73" s="67">
        <f t="shared" si="109"/>
        <v>28130600</v>
      </c>
      <c r="S73" s="120">
        <f t="shared" si="107"/>
        <v>9.2268473701193954E-2</v>
      </c>
      <c r="T73" s="63"/>
      <c r="U73" s="120">
        <v>0.04</v>
      </c>
    </row>
    <row r="74" spans="1:21" ht="15" customHeight="1">
      <c r="A74" s="76">
        <v>43</v>
      </c>
      <c r="B74" s="64" t="s">
        <v>117</v>
      </c>
      <c r="C74" s="91" t="s">
        <v>177</v>
      </c>
      <c r="D74" s="67">
        <v>38990000</v>
      </c>
      <c r="E74" s="66"/>
      <c r="F74" s="67">
        <v>1500000</v>
      </c>
      <c r="G74" s="63"/>
      <c r="H74" s="69">
        <f t="shared" si="103"/>
        <v>37490000</v>
      </c>
      <c r="I74" s="53"/>
      <c r="J74" s="69">
        <f t="shared" si="104"/>
        <v>35240600</v>
      </c>
      <c r="K74" s="120">
        <v>0.06</v>
      </c>
      <c r="M74" s="67">
        <v>400000</v>
      </c>
      <c r="N74" s="69">
        <f t="shared" si="105"/>
        <v>34840600</v>
      </c>
      <c r="O74" s="120">
        <f t="shared" si="106"/>
        <v>7.0669511869831947E-2</v>
      </c>
      <c r="P74" s="63"/>
      <c r="Q74" s="67">
        <v>600000</v>
      </c>
      <c r="R74" s="67">
        <f t="shared" si="109"/>
        <v>34240600</v>
      </c>
      <c r="S74" s="120">
        <f t="shared" si="107"/>
        <v>8.6673779674579898E-2</v>
      </c>
      <c r="T74" s="63"/>
      <c r="U74" s="120">
        <v>0.04</v>
      </c>
    </row>
    <row r="75" spans="1:21" ht="15" customHeight="1">
      <c r="A75" s="76">
        <v>44</v>
      </c>
      <c r="B75" s="64" t="s">
        <v>118</v>
      </c>
      <c r="C75" s="91" t="s">
        <v>178</v>
      </c>
      <c r="D75" s="67">
        <v>45990000</v>
      </c>
      <c r="E75" s="66"/>
      <c r="F75" s="67">
        <v>1500000</v>
      </c>
      <c r="G75" s="63"/>
      <c r="H75" s="69">
        <f t="shared" si="103"/>
        <v>44490000</v>
      </c>
      <c r="I75" s="53"/>
      <c r="J75" s="69">
        <f t="shared" si="104"/>
        <v>41820600</v>
      </c>
      <c r="K75" s="120">
        <v>0.06</v>
      </c>
      <c r="M75" s="67">
        <v>400000</v>
      </c>
      <c r="N75" s="69">
        <f t="shared" si="105"/>
        <v>41420600</v>
      </c>
      <c r="O75" s="120">
        <f t="shared" si="106"/>
        <v>6.8990784445942865E-2</v>
      </c>
      <c r="P75" s="63"/>
      <c r="Q75" s="67">
        <v>600000</v>
      </c>
      <c r="R75" s="67">
        <f t="shared" si="109"/>
        <v>40820600</v>
      </c>
      <c r="S75" s="120">
        <f t="shared" si="107"/>
        <v>8.247696111485725E-2</v>
      </c>
      <c r="T75" s="63"/>
      <c r="U75" s="120">
        <v>0.04</v>
      </c>
    </row>
    <row r="76" spans="1:21" ht="15" customHeight="1">
      <c r="A76" s="20"/>
      <c r="B76" s="92"/>
      <c r="C76" s="91"/>
      <c r="D76" s="70"/>
      <c r="E76" s="66"/>
      <c r="F76" s="70"/>
      <c r="G76" s="63"/>
      <c r="H76" s="70"/>
      <c r="I76" s="53"/>
      <c r="J76" s="70"/>
      <c r="K76" s="121"/>
      <c r="M76" s="70"/>
      <c r="N76" s="70"/>
      <c r="O76" s="121"/>
      <c r="P76" s="63"/>
      <c r="Q76" s="70"/>
      <c r="R76" s="70"/>
      <c r="S76" s="121"/>
      <c r="T76" s="63"/>
      <c r="U76" s="121"/>
    </row>
    <row r="77" spans="1:21" ht="15" customHeight="1">
      <c r="A77" s="130"/>
      <c r="B77" s="61" t="s">
        <v>220</v>
      </c>
      <c r="C77" s="91"/>
      <c r="D77" s="58"/>
      <c r="E77" s="66"/>
      <c r="F77" s="62"/>
      <c r="G77" s="63"/>
      <c r="H77" s="71"/>
      <c r="I77" s="53"/>
      <c r="J77" s="71"/>
      <c r="K77" s="122"/>
      <c r="M77" s="118"/>
      <c r="N77" s="71"/>
      <c r="O77" s="122"/>
      <c r="P77" s="38"/>
      <c r="Q77" s="119"/>
      <c r="R77" s="71"/>
      <c r="S77" s="122"/>
      <c r="T77" s="38"/>
      <c r="U77" s="122"/>
    </row>
    <row r="78" spans="1:21" ht="15" customHeight="1">
      <c r="A78" s="94">
        <v>45</v>
      </c>
      <c r="B78" s="64" t="s">
        <v>221</v>
      </c>
      <c r="C78" s="91" t="s">
        <v>222</v>
      </c>
      <c r="D78" s="67">
        <v>44090000</v>
      </c>
      <c r="E78" s="66"/>
      <c r="F78" s="67">
        <v>0</v>
      </c>
      <c r="G78" s="63"/>
      <c r="H78" s="69">
        <f t="shared" ref="H78:H80" si="110">D78-F78</f>
        <v>44090000</v>
      </c>
      <c r="I78" s="53"/>
      <c r="J78" s="69">
        <f t="shared" ref="J78:J80" si="111">H78*(1-K78)</f>
        <v>41444600</v>
      </c>
      <c r="K78" s="120">
        <v>0.06</v>
      </c>
      <c r="M78" s="67">
        <v>400000</v>
      </c>
      <c r="N78" s="69">
        <f t="shared" ref="N78:N80" si="112">J78-M78</f>
        <v>41044600</v>
      </c>
      <c r="O78" s="120">
        <f t="shared" ref="O78:O80" si="113">1-N78/H78</f>
        <v>6.907235200725792E-2</v>
      </c>
      <c r="P78" s="63"/>
      <c r="Q78" s="67">
        <v>1000000</v>
      </c>
      <c r="R78" s="67">
        <f>N78-Q78</f>
        <v>40044600</v>
      </c>
      <c r="S78" s="120">
        <f t="shared" ref="S78:S80" si="114">1-R78/H78</f>
        <v>9.1753232025402531E-2</v>
      </c>
      <c r="T78" s="63"/>
      <c r="U78" s="120">
        <v>0.06</v>
      </c>
    </row>
    <row r="79" spans="1:21" ht="15" customHeight="1">
      <c r="A79" s="94">
        <v>46</v>
      </c>
      <c r="B79" s="64" t="s">
        <v>223</v>
      </c>
      <c r="C79" s="91" t="s">
        <v>224</v>
      </c>
      <c r="D79" s="67">
        <v>47990000</v>
      </c>
      <c r="E79" s="66"/>
      <c r="F79" s="67">
        <v>0</v>
      </c>
      <c r="G79" s="63"/>
      <c r="H79" s="69">
        <f t="shared" si="110"/>
        <v>47990000</v>
      </c>
      <c r="I79" s="53"/>
      <c r="J79" s="69">
        <f t="shared" si="111"/>
        <v>45110600</v>
      </c>
      <c r="K79" s="120">
        <v>0.06</v>
      </c>
      <c r="M79" s="67">
        <v>400000</v>
      </c>
      <c r="N79" s="69">
        <f t="shared" si="112"/>
        <v>44710600</v>
      </c>
      <c r="O79" s="120">
        <f t="shared" si="113"/>
        <v>6.8335069806209625E-2</v>
      </c>
      <c r="P79" s="63"/>
      <c r="Q79" s="67">
        <v>1000000</v>
      </c>
      <c r="R79" s="67">
        <f t="shared" ref="R79:R80" si="115">N79-Q79</f>
        <v>43710600</v>
      </c>
      <c r="S79" s="120">
        <f t="shared" si="114"/>
        <v>8.9172744321733721E-2</v>
      </c>
      <c r="T79" s="63"/>
      <c r="U79" s="120">
        <v>0.06</v>
      </c>
    </row>
    <row r="80" spans="1:21" ht="15" customHeight="1">
      <c r="A80" s="94">
        <v>47</v>
      </c>
      <c r="B80" s="64" t="s">
        <v>225</v>
      </c>
      <c r="C80" s="91" t="s">
        <v>226</v>
      </c>
      <c r="D80" s="67">
        <v>52390000</v>
      </c>
      <c r="E80" s="66"/>
      <c r="F80" s="67">
        <v>0</v>
      </c>
      <c r="G80" s="63"/>
      <c r="H80" s="69">
        <f t="shared" si="110"/>
        <v>52390000</v>
      </c>
      <c r="I80" s="53"/>
      <c r="J80" s="69">
        <f t="shared" si="111"/>
        <v>49246600</v>
      </c>
      <c r="K80" s="120">
        <v>0.06</v>
      </c>
      <c r="M80" s="67">
        <v>400000</v>
      </c>
      <c r="N80" s="69">
        <f t="shared" si="112"/>
        <v>48846600</v>
      </c>
      <c r="O80" s="120">
        <f t="shared" si="113"/>
        <v>6.763504485588856E-2</v>
      </c>
      <c r="P80" s="63"/>
      <c r="Q80" s="67">
        <v>1000000</v>
      </c>
      <c r="R80" s="67">
        <f t="shared" si="115"/>
        <v>47846600</v>
      </c>
      <c r="S80" s="120">
        <f t="shared" si="114"/>
        <v>8.6722656995609881E-2</v>
      </c>
      <c r="T80" s="63"/>
      <c r="U80" s="120">
        <v>0.06</v>
      </c>
    </row>
    <row r="81" spans="1:21" ht="13.15" customHeight="1">
      <c r="A81" s="20"/>
      <c r="B81" s="92"/>
      <c r="C81" s="91"/>
      <c r="D81" s="70"/>
      <c r="E81" s="66"/>
      <c r="F81" s="70"/>
      <c r="G81" s="63"/>
      <c r="H81" s="70"/>
      <c r="I81" s="53"/>
      <c r="J81" s="70"/>
      <c r="K81" s="121"/>
      <c r="O81" s="121"/>
      <c r="S81" s="121"/>
      <c r="U81" s="121"/>
    </row>
    <row r="82" spans="1:21" ht="15" customHeight="1">
      <c r="A82" s="7"/>
      <c r="B82" s="61" t="s">
        <v>141</v>
      </c>
      <c r="C82" s="82"/>
      <c r="D82" s="58"/>
      <c r="E82" s="66"/>
      <c r="F82" s="62"/>
      <c r="G82" s="63"/>
      <c r="H82" s="71"/>
      <c r="I82" s="53"/>
      <c r="J82" s="71"/>
      <c r="K82" s="122"/>
      <c r="M82" s="118"/>
      <c r="N82" s="71"/>
      <c r="O82" s="122"/>
      <c r="P82" s="38"/>
      <c r="Q82" s="119"/>
      <c r="R82" s="71"/>
      <c r="S82" s="122"/>
      <c r="T82" s="38"/>
      <c r="U82" s="122"/>
    </row>
    <row r="83" spans="1:21" ht="15" customHeight="1">
      <c r="A83" s="76">
        <v>48</v>
      </c>
      <c r="B83" s="64" t="s">
        <v>131</v>
      </c>
      <c r="C83" s="91" t="s">
        <v>138</v>
      </c>
      <c r="D83" s="67">
        <v>24890000</v>
      </c>
      <c r="E83" s="66"/>
      <c r="F83" s="67">
        <v>2000000</v>
      </c>
      <c r="G83" s="63"/>
      <c r="H83" s="69">
        <f t="shared" ref="H83" si="116">D83-F83</f>
        <v>22890000</v>
      </c>
      <c r="I83" s="53"/>
      <c r="J83" s="69">
        <f>H83*(1-K83)</f>
        <v>21745500</v>
      </c>
      <c r="K83" s="131">
        <v>0.05</v>
      </c>
      <c r="M83" s="67">
        <v>300000</v>
      </c>
      <c r="N83" s="69">
        <f>J83-M83</f>
        <v>21445500</v>
      </c>
      <c r="O83" s="120">
        <f t="shared" ref="O83" si="117">1-N83/H83</f>
        <v>6.3106159895150671E-2</v>
      </c>
      <c r="P83" s="63"/>
      <c r="Q83" s="67">
        <v>600000</v>
      </c>
      <c r="R83" s="67">
        <f>N83-Q83</f>
        <v>20845500</v>
      </c>
      <c r="S83" s="120">
        <f t="shared" ref="S83" si="118">1-R83/H83</f>
        <v>8.9318479685452146E-2</v>
      </c>
      <c r="T83" s="63"/>
      <c r="U83" s="120">
        <v>0.04</v>
      </c>
    </row>
    <row r="84" spans="1:21" ht="13.9" customHeight="1">
      <c r="A84" s="20"/>
      <c r="B84" s="92"/>
      <c r="C84" s="83"/>
      <c r="D84" s="70"/>
      <c r="E84" s="66"/>
      <c r="F84" s="70"/>
      <c r="G84" s="63"/>
      <c r="H84" s="70"/>
      <c r="I84" s="53"/>
      <c r="J84" s="70"/>
      <c r="K84" s="121"/>
      <c r="O84" s="121"/>
      <c r="S84" s="121"/>
      <c r="U84" s="121"/>
    </row>
    <row r="85" spans="1:21" ht="15" customHeight="1">
      <c r="A85" s="7"/>
      <c r="B85" s="61" t="s">
        <v>139</v>
      </c>
      <c r="C85" s="82"/>
      <c r="D85" s="58"/>
      <c r="E85" s="66"/>
      <c r="F85" s="62"/>
      <c r="G85" s="63"/>
      <c r="H85" s="71"/>
      <c r="I85" s="53"/>
      <c r="J85" s="71"/>
      <c r="K85" s="122"/>
      <c r="M85" s="118"/>
      <c r="N85" s="71"/>
      <c r="O85" s="122"/>
      <c r="P85" s="38"/>
      <c r="Q85" s="119"/>
      <c r="R85" s="71"/>
      <c r="S85" s="122"/>
      <c r="T85" s="38"/>
      <c r="U85" s="122"/>
    </row>
    <row r="86" spans="1:21" ht="15" customHeight="1">
      <c r="A86" s="76">
        <v>49</v>
      </c>
      <c r="B86" s="64" t="s">
        <v>134</v>
      </c>
      <c r="C86" s="91" t="s">
        <v>140</v>
      </c>
      <c r="D86" s="67">
        <v>34790000</v>
      </c>
      <c r="E86" s="66"/>
      <c r="F86" s="67">
        <v>3500000</v>
      </c>
      <c r="G86" s="63"/>
      <c r="H86" s="69">
        <f t="shared" ref="H86:H87" si="119">D86-F86</f>
        <v>31290000</v>
      </c>
      <c r="I86" s="53"/>
      <c r="J86" s="69">
        <f>H86*(1-K86)</f>
        <v>29725500</v>
      </c>
      <c r="K86" s="131">
        <v>0.05</v>
      </c>
      <c r="M86" s="67">
        <v>300000</v>
      </c>
      <c r="N86" s="69">
        <f>J86-M86</f>
        <v>29425500</v>
      </c>
      <c r="O86" s="120">
        <f t="shared" ref="O86:O87" si="120">1-N86/H86</f>
        <v>5.9587727708533045E-2</v>
      </c>
      <c r="P86" s="63"/>
      <c r="Q86" s="67">
        <v>1000000</v>
      </c>
      <c r="R86" s="67">
        <f>N86-Q86</f>
        <v>28425500</v>
      </c>
      <c r="S86" s="120">
        <f t="shared" ref="S86:S87" si="121">1-R86/H86</f>
        <v>9.1546820070310009E-2</v>
      </c>
      <c r="T86" s="63"/>
      <c r="U86" s="120">
        <v>0.06</v>
      </c>
    </row>
    <row r="87" spans="1:21" ht="15" customHeight="1">
      <c r="A87" s="76">
        <v>50</v>
      </c>
      <c r="B87" s="64" t="s">
        <v>137</v>
      </c>
      <c r="C87" s="91" t="s">
        <v>211</v>
      </c>
      <c r="D87" s="67">
        <v>44790000</v>
      </c>
      <c r="E87" s="66"/>
      <c r="F87" s="67">
        <v>3500000</v>
      </c>
      <c r="G87" s="63"/>
      <c r="H87" s="69">
        <f t="shared" si="119"/>
        <v>41290000</v>
      </c>
      <c r="I87" s="53"/>
      <c r="J87" s="69">
        <f>H87*(1-K87)</f>
        <v>39225500</v>
      </c>
      <c r="K87" s="131">
        <v>0.05</v>
      </c>
      <c r="M87" s="67">
        <v>300000</v>
      </c>
      <c r="N87" s="69">
        <f>J87-M87</f>
        <v>38925500</v>
      </c>
      <c r="O87" s="120">
        <f t="shared" si="120"/>
        <v>5.7265681763138732E-2</v>
      </c>
      <c r="P87" s="63"/>
      <c r="Q87" s="67">
        <v>1000000</v>
      </c>
      <c r="R87" s="67">
        <f t="shared" ref="R87" si="122">N87-Q87</f>
        <v>37925500</v>
      </c>
      <c r="S87" s="120">
        <f t="shared" si="121"/>
        <v>8.1484620973601318E-2</v>
      </c>
      <c r="T87" s="63"/>
      <c r="U87" s="120">
        <v>0.06</v>
      </c>
    </row>
    <row r="88" spans="1:21" ht="15" customHeight="1">
      <c r="A88" s="20"/>
      <c r="B88" s="92"/>
      <c r="C88" s="91"/>
      <c r="D88" s="70"/>
      <c r="E88" s="66"/>
      <c r="F88" s="70"/>
      <c r="G88" s="63"/>
      <c r="H88" s="70"/>
      <c r="I88" s="53"/>
      <c r="J88" s="70"/>
      <c r="K88" s="121"/>
      <c r="M88" s="70"/>
      <c r="N88" s="70"/>
      <c r="O88" s="121"/>
      <c r="P88" s="63"/>
      <c r="Q88" s="70"/>
      <c r="R88" s="70"/>
      <c r="S88" s="121"/>
      <c r="T88" s="63"/>
      <c r="U88" s="121"/>
    </row>
    <row r="89" spans="1:21" ht="15" customHeight="1">
      <c r="A89" s="93"/>
      <c r="B89" s="61" t="s">
        <v>213</v>
      </c>
      <c r="C89" s="91"/>
      <c r="D89" s="58"/>
      <c r="E89" s="66"/>
      <c r="F89" s="62"/>
      <c r="G89" s="63"/>
      <c r="H89" s="71"/>
      <c r="I89" s="53"/>
      <c r="J89" s="71"/>
      <c r="K89" s="122"/>
      <c r="M89" s="118"/>
      <c r="N89" s="71"/>
      <c r="O89" s="122"/>
      <c r="P89" s="38"/>
      <c r="Q89" s="119"/>
      <c r="R89" s="71"/>
      <c r="S89" s="122"/>
      <c r="T89" s="38"/>
      <c r="U89" s="122"/>
    </row>
    <row r="90" spans="1:21" ht="15" customHeight="1">
      <c r="A90" s="94">
        <v>51</v>
      </c>
      <c r="B90" s="64" t="s">
        <v>214</v>
      </c>
      <c r="C90" s="91" t="s">
        <v>215</v>
      </c>
      <c r="D90" s="67">
        <v>52890000</v>
      </c>
      <c r="E90" s="66"/>
      <c r="F90" s="67">
        <v>1500000</v>
      </c>
      <c r="G90" s="63"/>
      <c r="H90" s="69">
        <f t="shared" ref="H90:H92" si="123">D90-F90</f>
        <v>51390000</v>
      </c>
      <c r="I90" s="53"/>
      <c r="J90" s="69">
        <f>H90*(1-K90)</f>
        <v>46764900</v>
      </c>
      <c r="K90" s="120">
        <v>0.09</v>
      </c>
      <c r="M90" s="67">
        <v>400000</v>
      </c>
      <c r="N90" s="69">
        <f>J90-M90</f>
        <v>46364900</v>
      </c>
      <c r="O90" s="120">
        <f t="shared" ref="O90:O91" si="124">1-N90/H90</f>
        <v>9.7783615489394848E-2</v>
      </c>
      <c r="P90" s="63"/>
      <c r="Q90" s="67">
        <v>1000000</v>
      </c>
      <c r="R90" s="67">
        <f>N90-Q90</f>
        <v>45364900</v>
      </c>
      <c r="S90" s="120">
        <f t="shared" ref="S90:S91" si="125">1-R90/H90</f>
        <v>0.11724265421288194</v>
      </c>
      <c r="T90" s="63"/>
      <c r="U90" s="120">
        <v>0.06</v>
      </c>
    </row>
    <row r="91" spans="1:21" ht="15" customHeight="1">
      <c r="A91" s="94">
        <v>52</v>
      </c>
      <c r="B91" s="64" t="s">
        <v>216</v>
      </c>
      <c r="C91" s="91" t="s">
        <v>217</v>
      </c>
      <c r="D91" s="67">
        <v>57890000</v>
      </c>
      <c r="E91" s="66"/>
      <c r="F91" s="67">
        <v>1500000</v>
      </c>
      <c r="G91" s="63"/>
      <c r="H91" s="69">
        <f t="shared" si="123"/>
        <v>56390000</v>
      </c>
      <c r="I91" s="53"/>
      <c r="J91" s="69">
        <f>H91*(1-K91)</f>
        <v>51314900</v>
      </c>
      <c r="K91" s="120">
        <v>0.09</v>
      </c>
      <c r="M91" s="67">
        <v>400000</v>
      </c>
      <c r="N91" s="69">
        <f>J91-M91</f>
        <v>50914900</v>
      </c>
      <c r="O91" s="120">
        <f t="shared" si="124"/>
        <v>9.7093456286575619E-2</v>
      </c>
      <c r="P91" s="63"/>
      <c r="Q91" s="67">
        <v>1000000</v>
      </c>
      <c r="R91" s="67">
        <f t="shared" ref="R91" si="126">N91-Q91</f>
        <v>49914900</v>
      </c>
      <c r="S91" s="120">
        <f t="shared" si="125"/>
        <v>0.11482709700301474</v>
      </c>
      <c r="T91" s="63"/>
      <c r="U91" s="120">
        <v>0.06</v>
      </c>
    </row>
    <row r="92" spans="1:21" ht="15" customHeight="1">
      <c r="A92" s="94">
        <v>53</v>
      </c>
      <c r="B92" s="64" t="s">
        <v>218</v>
      </c>
      <c r="C92" s="91" t="s">
        <v>219</v>
      </c>
      <c r="D92" s="67">
        <v>62890000</v>
      </c>
      <c r="E92" s="66"/>
      <c r="F92" s="67">
        <v>1500000</v>
      </c>
      <c r="G92" s="63"/>
      <c r="H92" s="69">
        <f t="shared" si="123"/>
        <v>61390000</v>
      </c>
      <c r="I92" s="53"/>
      <c r="J92" s="69">
        <f>H92*(1-K92)</f>
        <v>55864900</v>
      </c>
      <c r="K92" s="120">
        <v>0.09</v>
      </c>
      <c r="M92" s="67">
        <v>400000</v>
      </c>
      <c r="N92" s="69">
        <f>J92-M92</f>
        <v>55464900</v>
      </c>
      <c r="O92" s="120">
        <f t="shared" ref="O92" si="127">1-N92/H92</f>
        <v>9.6515719172503678E-2</v>
      </c>
      <c r="P92" s="63"/>
      <c r="Q92" s="67">
        <v>1000000</v>
      </c>
      <c r="R92" s="67">
        <f t="shared" ref="R92" si="128">N92-Q92</f>
        <v>54464900</v>
      </c>
      <c r="S92" s="120">
        <f t="shared" ref="S92" si="129">1-R92/H92</f>
        <v>0.11280501710376278</v>
      </c>
      <c r="T92" s="63"/>
      <c r="U92" s="120">
        <v>0.06</v>
      </c>
    </row>
    <row r="93" spans="1:21" ht="13.15" customHeight="1">
      <c r="A93" s="20"/>
      <c r="B93" s="92"/>
      <c r="C93" s="91"/>
      <c r="D93" s="70"/>
      <c r="E93" s="66"/>
      <c r="F93" s="70"/>
      <c r="G93" s="63"/>
      <c r="H93" s="70"/>
      <c r="I93" s="53"/>
      <c r="J93" s="70"/>
      <c r="K93" s="121"/>
      <c r="O93" s="121"/>
      <c r="S93" s="121"/>
      <c r="U93" s="121"/>
    </row>
    <row r="94" spans="1:21" ht="15" customHeight="1">
      <c r="A94" s="20"/>
      <c r="B94" s="61" t="s">
        <v>91</v>
      </c>
      <c r="C94" s="82"/>
      <c r="D94" s="58"/>
      <c r="E94" s="66"/>
      <c r="F94" s="62"/>
      <c r="G94" s="63"/>
      <c r="H94" s="71"/>
      <c r="I94" s="53"/>
      <c r="J94" s="71"/>
      <c r="K94" s="122"/>
      <c r="M94" s="118"/>
      <c r="N94" s="71"/>
      <c r="O94" s="122"/>
      <c r="P94" s="38"/>
      <c r="Q94" s="119"/>
      <c r="R94" s="71"/>
      <c r="S94" s="122"/>
      <c r="T94" s="38"/>
      <c r="U94" s="122"/>
    </row>
    <row r="95" spans="1:21" ht="15" customHeight="1">
      <c r="A95" s="76">
        <v>54</v>
      </c>
      <c r="B95" s="64" t="s">
        <v>96</v>
      </c>
      <c r="C95" s="91" t="s">
        <v>179</v>
      </c>
      <c r="D95" s="67">
        <v>48659100</v>
      </c>
      <c r="E95" s="66"/>
      <c r="F95" s="67">
        <v>0</v>
      </c>
      <c r="G95" s="63"/>
      <c r="H95" s="69">
        <f t="shared" ref="H95:H96" si="130">D95-F95</f>
        <v>48659100</v>
      </c>
      <c r="I95" s="53"/>
      <c r="J95" s="69">
        <f>H95*(1-K95)</f>
        <v>45252963</v>
      </c>
      <c r="K95" s="120">
        <v>7.0000000000000007E-2</v>
      </c>
      <c r="M95" s="67">
        <v>0</v>
      </c>
      <c r="N95" s="69">
        <f>J95-M95</f>
        <v>45252963</v>
      </c>
      <c r="O95" s="120">
        <f t="shared" ref="O95:O96" si="131">1-N95/H95</f>
        <v>6.9999999999999951E-2</v>
      </c>
      <c r="P95" s="63"/>
      <c r="Q95" s="67">
        <v>0</v>
      </c>
      <c r="R95" s="67">
        <f>N95-Q95</f>
        <v>45252963</v>
      </c>
      <c r="S95" s="120">
        <f t="shared" ref="S95:S96" si="132">1-R95/H95</f>
        <v>6.9999999999999951E-2</v>
      </c>
      <c r="T95" s="63"/>
      <c r="U95" s="120">
        <v>0.04</v>
      </c>
    </row>
    <row r="96" spans="1:21" ht="15" customHeight="1">
      <c r="A96" s="76">
        <v>55</v>
      </c>
      <c r="B96" s="64" t="s">
        <v>98</v>
      </c>
      <c r="C96" s="91" t="s">
        <v>180</v>
      </c>
      <c r="D96" s="67">
        <v>49135100</v>
      </c>
      <c r="E96" s="66"/>
      <c r="F96" s="67">
        <v>0</v>
      </c>
      <c r="G96" s="63"/>
      <c r="H96" s="69">
        <f t="shared" si="130"/>
        <v>49135100</v>
      </c>
      <c r="I96" s="53"/>
      <c r="J96" s="69">
        <f>H96*(1-K96)</f>
        <v>45695643</v>
      </c>
      <c r="K96" s="120">
        <v>7.0000000000000007E-2</v>
      </c>
      <c r="M96" s="67">
        <v>0</v>
      </c>
      <c r="N96" s="69">
        <f>J96-M96</f>
        <v>45695643</v>
      </c>
      <c r="O96" s="120">
        <f t="shared" si="131"/>
        <v>6.9999999999999951E-2</v>
      </c>
      <c r="P96" s="63"/>
      <c r="Q96" s="67">
        <v>0</v>
      </c>
      <c r="R96" s="67">
        <f t="shared" ref="R96" si="133">N96-Q96</f>
        <v>45695643</v>
      </c>
      <c r="S96" s="120">
        <f t="shared" si="132"/>
        <v>6.9999999999999951E-2</v>
      </c>
      <c r="T96" s="63"/>
      <c r="U96" s="120">
        <v>0.04</v>
      </c>
    </row>
  </sheetData>
  <mergeCells count="9">
    <mergeCell ref="U4:U5"/>
    <mergeCell ref="K4:K5"/>
    <mergeCell ref="J4:J5"/>
    <mergeCell ref="D1:I1"/>
    <mergeCell ref="D2:H2"/>
    <mergeCell ref="O4:O5"/>
    <mergeCell ref="S4:S5"/>
    <mergeCell ref="M4:N4"/>
    <mergeCell ref="Q4:R4"/>
  </mergeCells>
  <pageMargins left="0.7" right="0.7" top="0.75" bottom="0.75" header="0.3" footer="0.3"/>
  <pageSetup scale="57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100"/>
  <sheetViews>
    <sheetView topLeftCell="B1" zoomScale="90" zoomScaleNormal="90" workbookViewId="0">
      <pane xSplit="3" ySplit="6" topLeftCell="E7" activePane="bottomRight" state="frozen"/>
      <selection activeCell="B5" sqref="B5"/>
      <selection pane="topRight" activeCell="B5" sqref="B5"/>
      <selection pane="bottomLeft" activeCell="B5" sqref="B5"/>
      <selection pane="bottomRight" activeCell="C6" sqref="C6"/>
    </sheetView>
  </sheetViews>
  <sheetFormatPr baseColWidth="10" defaultColWidth="11.42578125" defaultRowHeight="15"/>
  <cols>
    <col min="1" max="1" width="2.5703125" style="45" customWidth="1"/>
    <col min="2" max="3" width="14.42578125" style="45" customWidth="1"/>
    <col min="4" max="4" width="2.42578125" style="49" customWidth="1"/>
    <col min="5" max="5" width="52.7109375" style="45" customWidth="1"/>
    <col min="6" max="6" width="1.42578125" style="45" customWidth="1"/>
    <col min="7" max="7" width="22" style="45" customWidth="1"/>
    <col min="8" max="8" width="2.28515625" style="45" customWidth="1"/>
    <col min="9" max="10" width="18" style="45" customWidth="1"/>
    <col min="11" max="11" width="1.7109375" style="45" customWidth="1"/>
    <col min="12" max="13" width="17.5703125" style="45" customWidth="1"/>
    <col min="14" max="14" width="1.85546875" style="45" customWidth="1"/>
    <col min="15" max="15" width="56.7109375" style="45" bestFit="1" customWidth="1"/>
    <col min="16" max="16" width="15.42578125" style="45" customWidth="1"/>
    <col min="17" max="16384" width="11.42578125" style="45"/>
  </cols>
  <sheetData>
    <row r="1" spans="1:16" ht="21">
      <c r="A1" s="42"/>
      <c r="B1" s="42"/>
      <c r="C1" s="42"/>
      <c r="D1" s="43"/>
      <c r="E1" s="44"/>
      <c r="F1" s="44"/>
    </row>
    <row r="2" spans="1:16" ht="21">
      <c r="A2" s="42"/>
      <c r="B2" s="42"/>
      <c r="C2" s="42"/>
      <c r="D2" s="48"/>
      <c r="E2" s="44"/>
      <c r="F2" s="44"/>
    </row>
    <row r="3" spans="1:16" ht="23.25">
      <c r="A3" s="42"/>
      <c r="B3" s="42"/>
      <c r="C3" s="42"/>
      <c r="D3" s="48"/>
      <c r="E3" s="51" t="str">
        <f>'LPF 11-2023'!I1</f>
        <v>PRECIOS SUGERIDOS DE VENTA FLEETSALE N° 11 - 2023</v>
      </c>
      <c r="F3" s="51"/>
    </row>
    <row r="4" spans="1:16" ht="21">
      <c r="A4" s="42"/>
      <c r="B4" s="42"/>
      <c r="C4" s="42"/>
      <c r="D4" s="48"/>
      <c r="E4" s="145" t="str">
        <f>'Bonos BV LPF 11-2023'!D2</f>
        <v>Vigencia: desde 01 de Noviembre 2023</v>
      </c>
      <c r="F4" s="145"/>
    </row>
    <row r="5" spans="1:16" ht="21">
      <c r="A5" s="42"/>
      <c r="B5" s="42"/>
      <c r="C5" s="42"/>
      <c r="D5" s="48"/>
      <c r="F5" s="50"/>
    </row>
    <row r="6" spans="1:16" ht="51">
      <c r="A6" s="43" t="s">
        <v>23</v>
      </c>
      <c r="B6" s="86" t="s">
        <v>24</v>
      </c>
      <c r="C6" s="86" t="s">
        <v>25</v>
      </c>
      <c r="D6" s="54"/>
      <c r="E6" s="47" t="s">
        <v>21</v>
      </c>
      <c r="F6" s="37"/>
      <c r="G6" s="46" t="s">
        <v>205</v>
      </c>
      <c r="I6" s="114" t="s">
        <v>207</v>
      </c>
      <c r="J6" s="125" t="s">
        <v>202</v>
      </c>
      <c r="L6" s="117" t="s">
        <v>203</v>
      </c>
      <c r="M6" s="115" t="s">
        <v>204</v>
      </c>
      <c r="N6" s="49" t="s">
        <v>23</v>
      </c>
      <c r="O6" s="115" t="s">
        <v>245</v>
      </c>
      <c r="P6" s="115" t="s">
        <v>257</v>
      </c>
    </row>
    <row r="7" spans="1:16">
      <c r="B7" s="132" t="s">
        <v>326</v>
      </c>
      <c r="C7" s="132" t="s">
        <v>327</v>
      </c>
      <c r="D7" s="54" t="str">
        <f t="shared" ref="D7:D62" si="0">B7&amp;" "&amp;LEFT(C7)&amp;" "&amp;RIGHT(C7,4)</f>
        <v>0YS4D6617 D D346</v>
      </c>
      <c r="E7" s="132" t="s">
        <v>325</v>
      </c>
      <c r="G7" s="126">
        <f>VLOOKUP(E7,'Bonos BV LPF 11-2023'!B:J,9,0)</f>
        <v>13338600</v>
      </c>
      <c r="I7" s="126">
        <f>VLOOKUP(E7,'Bonos BV LPF 11-2023'!$B$7:$M$187,12,0)</f>
        <v>500000</v>
      </c>
      <c r="J7" s="126">
        <f t="shared" ref="J7" si="1">G7-I7</f>
        <v>12838600</v>
      </c>
      <c r="L7" s="126">
        <f>VLOOKUP(E7,'Bonos BV LPF 11-2023'!$B$7:$Q$155,16,0)</f>
        <v>700000</v>
      </c>
      <c r="M7" s="126">
        <f t="shared" ref="M7" si="2">J7-L7</f>
        <v>12138600</v>
      </c>
      <c r="O7" s="132"/>
      <c r="P7" s="126">
        <f>M7-VLOOKUP(E7,'Bonos BV LPF 11-2023'!$B$6:$R$101,17,0)</f>
        <v>0</v>
      </c>
    </row>
    <row r="8" spans="1:16">
      <c r="B8" s="132" t="s">
        <v>326</v>
      </c>
      <c r="C8" s="132" t="s">
        <v>337</v>
      </c>
      <c r="D8" s="54" t="str">
        <f t="shared" si="0"/>
        <v>0YS4D6617 D D450</v>
      </c>
      <c r="E8" s="132" t="s">
        <v>325</v>
      </c>
      <c r="G8" s="126">
        <f>VLOOKUP(E8,'Bonos BV LPF 11-2023'!B:J,9,0)</f>
        <v>13338600</v>
      </c>
      <c r="I8" s="126">
        <f>VLOOKUP(E8,'Bonos BV LPF 11-2023'!$B$7:$M$187,12,0)</f>
        <v>500000</v>
      </c>
      <c r="J8" s="126">
        <f t="shared" ref="J8:J70" si="3">G8-I8</f>
        <v>12838600</v>
      </c>
      <c r="L8" s="126">
        <f>VLOOKUP(E8,'Bonos BV LPF 11-2023'!$B$7:$Q$155,16,0)</f>
        <v>700000</v>
      </c>
      <c r="M8" s="126">
        <f t="shared" ref="M8:M70" si="4">J8-L8</f>
        <v>12138600</v>
      </c>
      <c r="O8" s="132"/>
      <c r="P8" s="126">
        <f>M8-VLOOKUP(E8,'Bonos BV LPF 11-2023'!$B$6:$R$101,17,0)</f>
        <v>0</v>
      </c>
    </row>
    <row r="9" spans="1:16">
      <c r="B9" s="132" t="s">
        <v>305</v>
      </c>
      <c r="C9" s="132" t="s">
        <v>306</v>
      </c>
      <c r="D9" s="54" t="str">
        <f t="shared" si="0"/>
        <v>H6S4K4617 D D03X</v>
      </c>
      <c r="E9" s="132" t="s">
        <v>298</v>
      </c>
      <c r="G9" s="126">
        <f>VLOOKUP(E9,'Bonos BV LPF 11-2023'!B:J,9,0)</f>
        <v>11458600</v>
      </c>
      <c r="I9" s="126">
        <f>VLOOKUP(E9,'Bonos BV LPF 11-2023'!$B$7:$M$187,12,0)</f>
        <v>200000</v>
      </c>
      <c r="J9" s="126">
        <f t="shared" si="3"/>
        <v>11258600</v>
      </c>
      <c r="L9" s="126">
        <f>VLOOKUP(E9,'Bonos BV LPF 11-2023'!$B$7:$Q$155,16,0)</f>
        <v>500000</v>
      </c>
      <c r="M9" s="126">
        <f t="shared" si="4"/>
        <v>10758600</v>
      </c>
      <c r="O9" s="132"/>
      <c r="P9" s="126">
        <f>M9-VLOOKUP(E9,'Bonos BV LPF 11-2023'!$B$6:$R$101,17,0)</f>
        <v>0</v>
      </c>
    </row>
    <row r="10" spans="1:16">
      <c r="B10" s="132" t="s">
        <v>305</v>
      </c>
      <c r="C10" s="132" t="s">
        <v>307</v>
      </c>
      <c r="D10" s="54" t="str">
        <f t="shared" si="0"/>
        <v>H6S4K4617 D D807</v>
      </c>
      <c r="E10" s="132" t="s">
        <v>299</v>
      </c>
      <c r="G10" s="126">
        <f>VLOOKUP(E10,'Bonos BV LPF 11-2023'!B:J,9,0)</f>
        <v>12398600</v>
      </c>
      <c r="I10" s="126">
        <f>VLOOKUP(E10,'Bonos BV LPF 11-2023'!$B$7:$M$187,12,0)</f>
        <v>200000</v>
      </c>
      <c r="J10" s="126">
        <f t="shared" si="3"/>
        <v>12198600</v>
      </c>
      <c r="L10" s="126">
        <f>VLOOKUP(E10,'Bonos BV LPF 11-2023'!$B$7:$Q$155,16,0)</f>
        <v>500000</v>
      </c>
      <c r="M10" s="126">
        <f t="shared" si="4"/>
        <v>11698600</v>
      </c>
      <c r="O10" s="132"/>
      <c r="P10" s="126">
        <f>M10-VLOOKUP(E10,'Bonos BV LPF 11-2023'!$B$6:$R$101,17,0)</f>
        <v>0</v>
      </c>
    </row>
    <row r="11" spans="1:16">
      <c r="B11" s="132" t="s">
        <v>57</v>
      </c>
      <c r="C11" s="132" t="s">
        <v>58</v>
      </c>
      <c r="D11" s="54" t="str">
        <f t="shared" si="0"/>
        <v>H6S4D261F D D806</v>
      </c>
      <c r="E11" s="132" t="s">
        <v>56</v>
      </c>
      <c r="G11" s="126">
        <f>VLOOKUP(E11,'Bonos BV LPF 11-2023'!B:J,9,0)</f>
        <v>15312600</v>
      </c>
      <c r="I11" s="126">
        <f>VLOOKUP(E11,'Bonos BV LPF 11-2023'!$B$7:$M$187,12,0)</f>
        <v>200000</v>
      </c>
      <c r="J11" s="126">
        <f t="shared" si="3"/>
        <v>15112600</v>
      </c>
      <c r="L11" s="126">
        <f>VLOOKUP(E11,'Bonos BV LPF 11-2023'!$B$7:$Q$155,16,0)</f>
        <v>500000</v>
      </c>
      <c r="M11" s="126">
        <f t="shared" si="4"/>
        <v>14612600</v>
      </c>
      <c r="O11" s="132"/>
      <c r="P11" s="126">
        <f>M11-VLOOKUP(E11,'Bonos BV LPF 11-2023'!$B$6:$R$101,17,0)</f>
        <v>0</v>
      </c>
    </row>
    <row r="12" spans="1:16">
      <c r="B12" s="132" t="s">
        <v>305</v>
      </c>
      <c r="C12" s="132" t="s">
        <v>338</v>
      </c>
      <c r="D12" s="54" t="str">
        <f t="shared" si="0"/>
        <v>H6S4K4617 D D03P</v>
      </c>
      <c r="E12" s="132" t="s">
        <v>336</v>
      </c>
      <c r="G12" s="126">
        <f>VLOOKUP(E12,'Bonos BV LPF 11-2023'!B:J,9,0)</f>
        <v>12492600</v>
      </c>
      <c r="I12" s="126">
        <f>VLOOKUP(E12,'Bonos BV LPF 11-2023'!$B$7:$M$187,12,0)</f>
        <v>200000</v>
      </c>
      <c r="J12" s="126">
        <f t="shared" si="3"/>
        <v>12292600</v>
      </c>
      <c r="L12" s="126">
        <f>VLOOKUP(E12,'Bonos BV LPF 11-2023'!$B$7:$Q$155,16,0)</f>
        <v>0</v>
      </c>
      <c r="M12" s="126">
        <f t="shared" si="4"/>
        <v>12292600</v>
      </c>
      <c r="O12" s="132" t="s">
        <v>352</v>
      </c>
      <c r="P12" s="126">
        <f>M12-VLOOKUP(E12,'Bonos BV LPF 11-2023'!$B$6:$R$101,17,0)</f>
        <v>0</v>
      </c>
    </row>
    <row r="13" spans="1:16">
      <c r="B13" s="132" t="s">
        <v>305</v>
      </c>
      <c r="C13" s="132" t="s">
        <v>339</v>
      </c>
      <c r="D13" s="54" t="str">
        <f t="shared" si="0"/>
        <v>H6S4K4617 D D03Y</v>
      </c>
      <c r="E13" s="132" t="s">
        <v>336</v>
      </c>
      <c r="G13" s="126">
        <f>VLOOKUP(E13,'Bonos BV LPF 11-2023'!B:J,9,0)</f>
        <v>12492600</v>
      </c>
      <c r="I13" s="126">
        <f>VLOOKUP(E13,'Bonos BV LPF 11-2023'!$B$7:$M$187,12,0)</f>
        <v>200000</v>
      </c>
      <c r="J13" s="126">
        <f t="shared" si="3"/>
        <v>12292600</v>
      </c>
      <c r="L13" s="126">
        <f>VLOOKUP(E13,'Bonos BV LPF 11-2023'!$B$7:$Q$155,16,0)</f>
        <v>0</v>
      </c>
      <c r="M13" s="126">
        <f t="shared" si="4"/>
        <v>12292600</v>
      </c>
      <c r="O13" s="132" t="s">
        <v>352</v>
      </c>
      <c r="P13" s="126">
        <f>M13-VLOOKUP(E13,'Bonos BV LPF 11-2023'!$B$6:$R$101,17,0)</f>
        <v>0</v>
      </c>
    </row>
    <row r="14" spans="1:16">
      <c r="B14" s="133" t="s">
        <v>191</v>
      </c>
      <c r="C14" s="133" t="s">
        <v>192</v>
      </c>
      <c r="D14" s="54" t="str">
        <f t="shared" si="0"/>
        <v>FHWC2J617 G G624</v>
      </c>
      <c r="E14" s="133" t="s">
        <v>182</v>
      </c>
      <c r="G14" s="135">
        <v>17944600</v>
      </c>
      <c r="I14" s="135">
        <f>VLOOKUP(E14,'Bonos BV LPF 11-2023'!$B$7:$M$187,12,0)</f>
        <v>300000</v>
      </c>
      <c r="J14" s="135">
        <f t="shared" si="3"/>
        <v>17644600</v>
      </c>
      <c r="L14" s="135">
        <f>VLOOKUP(E14,'Bonos BV LPF 11-2023'!$B$7:$Q$155,16,0)</f>
        <v>900000</v>
      </c>
      <c r="M14" s="135">
        <f t="shared" si="4"/>
        <v>16744600</v>
      </c>
      <c r="O14" s="133" t="s">
        <v>246</v>
      </c>
      <c r="P14" s="135">
        <f>M14-VLOOKUP(E14,'Bonos BV LPF 11-2023'!$B$6:$R$101,17,0)</f>
        <v>-94000</v>
      </c>
    </row>
    <row r="15" spans="1:16">
      <c r="B15" s="134" t="s">
        <v>191</v>
      </c>
      <c r="C15" s="134" t="s">
        <v>212</v>
      </c>
      <c r="D15" s="54" t="str">
        <f t="shared" si="0"/>
        <v>FHWC2J617 G G967</v>
      </c>
      <c r="E15" s="134" t="s">
        <v>182</v>
      </c>
      <c r="G15" s="136">
        <f>VLOOKUP(E15,'Bonos BV LPF 11-2023'!B:J,9,0)</f>
        <v>18038600</v>
      </c>
      <c r="I15" s="136">
        <f>VLOOKUP(E15,'Bonos BV LPF 11-2023'!$B$7:$M$187,12,0)</f>
        <v>300000</v>
      </c>
      <c r="J15" s="136">
        <f t="shared" si="3"/>
        <v>17738600</v>
      </c>
      <c r="L15" s="136">
        <f>VLOOKUP(E15,'Bonos BV LPF 11-2023'!$B$7:$Q$155,16,0)</f>
        <v>900000</v>
      </c>
      <c r="M15" s="136">
        <f t="shared" si="4"/>
        <v>16838600</v>
      </c>
      <c r="O15" s="134" t="s">
        <v>247</v>
      </c>
      <c r="P15" s="136">
        <f>M15-VLOOKUP(E15,'Bonos BV LPF 11-2023'!$B$6:$R$101,17,0)</f>
        <v>0</v>
      </c>
    </row>
    <row r="16" spans="1:16">
      <c r="B16" s="132" t="s">
        <v>189</v>
      </c>
      <c r="C16" s="132" t="s">
        <v>190</v>
      </c>
      <c r="D16" s="54" t="str">
        <f t="shared" si="0"/>
        <v>FHWC2J61F G G625</v>
      </c>
      <c r="E16" s="132" t="s">
        <v>184</v>
      </c>
      <c r="G16" s="126">
        <f>VLOOKUP(E16,'Bonos BV LPF 11-2023'!B:J,9,0)</f>
        <v>19918600</v>
      </c>
      <c r="I16" s="126">
        <f>VLOOKUP(E16,'Bonos BV LPF 11-2023'!$B$7:$M$187,12,0)</f>
        <v>300000</v>
      </c>
      <c r="J16" s="126">
        <f t="shared" si="3"/>
        <v>19618600</v>
      </c>
      <c r="L16" s="126">
        <f>VLOOKUP(E16,'Bonos BV LPF 11-2023'!$B$7:$Q$155,16,0)</f>
        <v>900000</v>
      </c>
      <c r="M16" s="126">
        <f t="shared" si="4"/>
        <v>18718600</v>
      </c>
      <c r="O16" s="132"/>
      <c r="P16" s="126">
        <f>M16-VLOOKUP(E16,'Bonos BV LPF 11-2023'!$B$6:$R$101,17,0)</f>
        <v>0</v>
      </c>
    </row>
    <row r="17" spans="2:16">
      <c r="B17" s="132" t="s">
        <v>340</v>
      </c>
      <c r="C17" s="132" t="s">
        <v>341</v>
      </c>
      <c r="D17" s="54" t="str">
        <f t="shared" si="0"/>
        <v>I7W5D6617 D D3EK</v>
      </c>
      <c r="E17" s="132" t="s">
        <v>329</v>
      </c>
      <c r="G17" s="126">
        <f>VLOOKUP(E17,'Bonos BV LPF 11-2023'!B:J,9,0)</f>
        <v>15688600</v>
      </c>
      <c r="I17" s="126">
        <f>VLOOKUP(E17,'Bonos BV LPF 11-2023'!$B$7:$M$187,12,0)</f>
        <v>300000</v>
      </c>
      <c r="J17" s="126">
        <f t="shared" si="3"/>
        <v>15388600</v>
      </c>
      <c r="L17" s="126">
        <f>VLOOKUP(E17,'Bonos BV LPF 11-2023'!$B$7:$Q$155,16,0)</f>
        <v>400000</v>
      </c>
      <c r="M17" s="126">
        <f t="shared" si="4"/>
        <v>14988600</v>
      </c>
      <c r="O17" s="132"/>
      <c r="P17" s="126">
        <f>M17-VLOOKUP(E17,'Bonos BV LPF 11-2023'!$B$6:$R$101,17,0)</f>
        <v>0</v>
      </c>
    </row>
    <row r="18" spans="2:16">
      <c r="B18" s="132" t="s">
        <v>342</v>
      </c>
      <c r="C18" s="132" t="s">
        <v>343</v>
      </c>
      <c r="D18" s="54" t="str">
        <f t="shared" si="0"/>
        <v>I7W5D661V D D3EL</v>
      </c>
      <c r="E18" s="132" t="s">
        <v>330</v>
      </c>
      <c r="G18" s="126">
        <f>VLOOKUP(E18,'Bonos BV LPF 11-2023'!B:J,9,0)</f>
        <v>17098600</v>
      </c>
      <c r="I18" s="126">
        <f>VLOOKUP(E18,'Bonos BV LPF 11-2023'!$B$7:$M$187,12,0)</f>
        <v>300000</v>
      </c>
      <c r="J18" s="126">
        <f t="shared" si="3"/>
        <v>16798600</v>
      </c>
      <c r="L18" s="126">
        <f>VLOOKUP(E18,'Bonos BV LPF 11-2023'!$B$7:$Q$155,16,0)</f>
        <v>400000</v>
      </c>
      <c r="M18" s="126">
        <f t="shared" si="4"/>
        <v>16398600</v>
      </c>
      <c r="O18" s="132"/>
      <c r="P18" s="126">
        <f>M18-VLOOKUP(E18,'Bonos BV LPF 11-2023'!$B$6:$R$101,17,0)</f>
        <v>0</v>
      </c>
    </row>
    <row r="19" spans="2:16">
      <c r="B19" s="132" t="s">
        <v>340</v>
      </c>
      <c r="C19" s="132" t="s">
        <v>344</v>
      </c>
      <c r="D19" s="54" t="str">
        <f t="shared" si="0"/>
        <v>I7W5D6617 D D3DR</v>
      </c>
      <c r="E19" s="132" t="s">
        <v>331</v>
      </c>
      <c r="G19" s="126">
        <f>VLOOKUP(E19,'Bonos BV LPF 11-2023'!B:J,9,0)</f>
        <v>17568600</v>
      </c>
      <c r="I19" s="126">
        <f>VLOOKUP(E19,'Bonos BV LPF 11-2023'!$B$7:$M$187,12,0)</f>
        <v>300000</v>
      </c>
      <c r="J19" s="126">
        <f t="shared" si="3"/>
        <v>17268600</v>
      </c>
      <c r="L19" s="126">
        <f>VLOOKUP(E19,'Bonos BV LPF 11-2023'!$B$7:$Q$155,16,0)</f>
        <v>400000</v>
      </c>
      <c r="M19" s="126">
        <f t="shared" si="4"/>
        <v>16868600</v>
      </c>
      <c r="O19" s="132"/>
      <c r="P19" s="126">
        <f>M19-VLOOKUP(E19,'Bonos BV LPF 11-2023'!$B$6:$R$101,17,0)</f>
        <v>0</v>
      </c>
    </row>
    <row r="20" spans="2:16">
      <c r="B20" s="132" t="s">
        <v>342</v>
      </c>
      <c r="C20" s="132" t="s">
        <v>345</v>
      </c>
      <c r="D20" s="54" t="str">
        <f t="shared" si="0"/>
        <v>I7W5D661V D D3EP</v>
      </c>
      <c r="E20" s="132" t="s">
        <v>332</v>
      </c>
      <c r="G20" s="126">
        <f>VLOOKUP(E20,'Bonos BV LPF 11-2023'!B:J,9,0)</f>
        <v>18978600</v>
      </c>
      <c r="I20" s="126">
        <f>VLOOKUP(E20,'Bonos BV LPF 11-2023'!$B$7:$M$187,12,0)</f>
        <v>300000</v>
      </c>
      <c r="J20" s="126">
        <f t="shared" si="3"/>
        <v>18678600</v>
      </c>
      <c r="L20" s="126">
        <f>VLOOKUP(E20,'Bonos BV LPF 11-2023'!$B$7:$Q$155,16,0)</f>
        <v>400000</v>
      </c>
      <c r="M20" s="126">
        <f t="shared" si="4"/>
        <v>18278600</v>
      </c>
      <c r="O20" s="132"/>
      <c r="P20" s="126">
        <f>M20-VLOOKUP(E20,'Bonos BV LPF 11-2023'!$B$6:$R$101,17,0)</f>
        <v>0</v>
      </c>
    </row>
    <row r="21" spans="2:16">
      <c r="B21" s="132" t="s">
        <v>342</v>
      </c>
      <c r="C21" s="132" t="s">
        <v>346</v>
      </c>
      <c r="D21" s="54" t="str">
        <f t="shared" si="0"/>
        <v>I7W5D661V D D3BP</v>
      </c>
      <c r="E21" s="132" t="s">
        <v>333</v>
      </c>
      <c r="G21" s="126">
        <f>VLOOKUP(E21,'Bonos BV LPF 11-2023'!B:J,9,0)</f>
        <v>20388600</v>
      </c>
      <c r="I21" s="126">
        <f>VLOOKUP(E21,'Bonos BV LPF 11-2023'!$B$7:$M$187,12,0)</f>
        <v>300000</v>
      </c>
      <c r="J21" s="126">
        <f t="shared" si="3"/>
        <v>20088600</v>
      </c>
      <c r="L21" s="126">
        <f>VLOOKUP(E21,'Bonos BV LPF 11-2023'!$B$7:$Q$155,16,0)</f>
        <v>400000</v>
      </c>
      <c r="M21" s="126">
        <f t="shared" si="4"/>
        <v>19688600</v>
      </c>
      <c r="O21" s="132"/>
      <c r="P21" s="126">
        <f>M21-VLOOKUP(E21,'Bonos BV LPF 11-2023'!$B$6:$R$101,17,0)</f>
        <v>0</v>
      </c>
    </row>
    <row r="22" spans="2:16">
      <c r="B22" s="132" t="s">
        <v>277</v>
      </c>
      <c r="C22" s="132" t="s">
        <v>279</v>
      </c>
      <c r="D22" s="54" t="str">
        <f t="shared" si="0"/>
        <v>HQS6K2615 D D0EG</v>
      </c>
      <c r="E22" s="132" t="s">
        <v>259</v>
      </c>
      <c r="G22" s="126">
        <f>VLOOKUP(E22,'Bonos BV LPF 11-2023'!B:J,9,0)</f>
        <v>8826600</v>
      </c>
      <c r="I22" s="126">
        <f>VLOOKUP(E22,'Bonos BV LPF 11-2023'!$B$7:$M$187,12,0)</f>
        <v>200000</v>
      </c>
      <c r="J22" s="126">
        <f t="shared" si="3"/>
        <v>8626600</v>
      </c>
      <c r="L22" s="126">
        <f>VLOOKUP(E22,'Bonos BV LPF 11-2023'!$B$7:$Q$155,16,0)</f>
        <v>200000</v>
      </c>
      <c r="M22" s="126">
        <f t="shared" si="4"/>
        <v>8426600</v>
      </c>
      <c r="O22" s="132"/>
      <c r="P22" s="126">
        <f>M22-VLOOKUP(E22,'Bonos BV LPF 11-2023'!$B$6:$R$101,17,0)</f>
        <v>0</v>
      </c>
    </row>
    <row r="23" spans="2:16">
      <c r="B23" s="132" t="s">
        <v>277</v>
      </c>
      <c r="C23" s="132" t="s">
        <v>278</v>
      </c>
      <c r="D23" s="54" t="str">
        <f t="shared" si="0"/>
        <v>HQS6K2615 D D0KF</v>
      </c>
      <c r="E23" s="132" t="s">
        <v>259</v>
      </c>
      <c r="G23" s="126">
        <f>VLOOKUP(E23,'Bonos BV LPF 11-2023'!B:J,9,0)</f>
        <v>8826600</v>
      </c>
      <c r="I23" s="126">
        <f>VLOOKUP(E23,'Bonos BV LPF 11-2023'!$B$7:$M$187,12,0)</f>
        <v>200000</v>
      </c>
      <c r="J23" s="126">
        <f t="shared" si="3"/>
        <v>8626600</v>
      </c>
      <c r="L23" s="126">
        <f>VLOOKUP(E23,'Bonos BV LPF 11-2023'!$B$7:$Q$155,16,0)</f>
        <v>200000</v>
      </c>
      <c r="M23" s="126">
        <f t="shared" si="4"/>
        <v>8426600</v>
      </c>
      <c r="O23" s="132"/>
      <c r="P23" s="126">
        <f>M23-VLOOKUP(E23,'Bonos BV LPF 11-2023'!$B$6:$R$101,17,0)</f>
        <v>0</v>
      </c>
    </row>
    <row r="24" spans="2:16">
      <c r="B24" s="132" t="s">
        <v>280</v>
      </c>
      <c r="C24" s="132" t="s">
        <v>281</v>
      </c>
      <c r="D24" s="54" t="str">
        <f t="shared" si="0"/>
        <v>HQS6K3615 D D0EH</v>
      </c>
      <c r="E24" s="132" t="s">
        <v>263</v>
      </c>
      <c r="G24" s="126">
        <f>VLOOKUP(E24,'Bonos BV LPF 11-2023'!B:J,9,0)</f>
        <v>9766600</v>
      </c>
      <c r="I24" s="126">
        <f>VLOOKUP(E24,'Bonos BV LPF 11-2023'!$B$7:$M$187,12,0)</f>
        <v>200000</v>
      </c>
      <c r="J24" s="126">
        <f t="shared" si="3"/>
        <v>9566600</v>
      </c>
      <c r="L24" s="126">
        <f>VLOOKUP(E24,'Bonos BV LPF 11-2023'!$B$7:$Q$155,16,0)</f>
        <v>200000</v>
      </c>
      <c r="M24" s="126">
        <f t="shared" si="4"/>
        <v>9366600</v>
      </c>
      <c r="O24" s="132"/>
      <c r="P24" s="126">
        <f>M24-VLOOKUP(E24,'Bonos BV LPF 11-2023'!$B$6:$R$101,17,0)</f>
        <v>0</v>
      </c>
    </row>
    <row r="25" spans="2:16">
      <c r="B25" s="132" t="s">
        <v>280</v>
      </c>
      <c r="C25" s="132" t="s">
        <v>282</v>
      </c>
      <c r="D25" s="54" t="str">
        <f t="shared" si="0"/>
        <v>HQS6K3615 D D0KE</v>
      </c>
      <c r="E25" s="132" t="s">
        <v>263</v>
      </c>
      <c r="G25" s="126">
        <f>VLOOKUP(E25,'Bonos BV LPF 11-2023'!B:J,9,0)</f>
        <v>9766600</v>
      </c>
      <c r="I25" s="126">
        <f>VLOOKUP(E25,'Bonos BV LPF 11-2023'!$B$7:$M$187,12,0)</f>
        <v>200000</v>
      </c>
      <c r="J25" s="126">
        <f t="shared" si="3"/>
        <v>9566600</v>
      </c>
      <c r="L25" s="126">
        <f>VLOOKUP(E25,'Bonos BV LPF 11-2023'!$B$7:$Q$155,16,0)</f>
        <v>200000</v>
      </c>
      <c r="M25" s="126">
        <f t="shared" si="4"/>
        <v>9366600</v>
      </c>
      <c r="O25" s="132"/>
      <c r="P25" s="126">
        <f>M25-VLOOKUP(E25,'Bonos BV LPF 11-2023'!$B$6:$R$101,17,0)</f>
        <v>0</v>
      </c>
    </row>
    <row r="26" spans="2:16">
      <c r="B26" s="132" t="s">
        <v>280</v>
      </c>
      <c r="C26" s="132" t="s">
        <v>283</v>
      </c>
      <c r="D26" s="54" t="str">
        <f t="shared" si="0"/>
        <v>HQS6K3615 G G717</v>
      </c>
      <c r="E26" s="132" t="s">
        <v>264</v>
      </c>
      <c r="G26" s="126">
        <f>VLOOKUP(E26,'Bonos BV LPF 11-2023'!B:J,9,0)</f>
        <v>10706600</v>
      </c>
      <c r="I26" s="126">
        <f>VLOOKUP(E26,'Bonos BV LPF 11-2023'!$B$7:$M$187,12,0)</f>
        <v>200000</v>
      </c>
      <c r="J26" s="126">
        <f t="shared" si="3"/>
        <v>10506600</v>
      </c>
      <c r="L26" s="126">
        <f>VLOOKUP(E26,'Bonos BV LPF 11-2023'!$B$7:$Q$155,16,0)</f>
        <v>200000</v>
      </c>
      <c r="M26" s="126">
        <f t="shared" si="4"/>
        <v>10306600</v>
      </c>
      <c r="O26" s="132"/>
      <c r="P26" s="126">
        <f>M26-VLOOKUP(E26,'Bonos BV LPF 11-2023'!$B$6:$R$101,17,0)</f>
        <v>0</v>
      </c>
    </row>
    <row r="27" spans="2:16">
      <c r="B27" s="132" t="s">
        <v>280</v>
      </c>
      <c r="C27" s="132" t="s">
        <v>284</v>
      </c>
      <c r="D27" s="54" t="str">
        <f t="shared" si="0"/>
        <v>HQS6K3615 G G751</v>
      </c>
      <c r="E27" s="132" t="s">
        <v>264</v>
      </c>
      <c r="G27" s="126">
        <f>VLOOKUP(E27,'Bonos BV LPF 11-2023'!B:J,9,0)</f>
        <v>10706600</v>
      </c>
      <c r="I27" s="126">
        <f>VLOOKUP(E27,'Bonos BV LPF 11-2023'!$B$7:$M$187,12,0)</f>
        <v>200000</v>
      </c>
      <c r="J27" s="126">
        <f t="shared" si="3"/>
        <v>10506600</v>
      </c>
      <c r="L27" s="126">
        <f>VLOOKUP(E27,'Bonos BV LPF 11-2023'!$B$7:$Q$155,16,0)</f>
        <v>200000</v>
      </c>
      <c r="M27" s="126">
        <f t="shared" si="4"/>
        <v>10306600</v>
      </c>
      <c r="O27" s="132"/>
      <c r="P27" s="126">
        <f>M27-VLOOKUP(E27,'Bonos BV LPF 11-2023'!$B$6:$R$101,17,0)</f>
        <v>0</v>
      </c>
    </row>
    <row r="28" spans="2:16">
      <c r="B28" s="132" t="s">
        <v>285</v>
      </c>
      <c r="C28" s="132" t="s">
        <v>281</v>
      </c>
      <c r="D28" s="54" t="str">
        <f t="shared" si="0"/>
        <v>HQS6K361B D D0EH</v>
      </c>
      <c r="E28" s="132" t="s">
        <v>265</v>
      </c>
      <c r="G28" s="126">
        <f>VLOOKUP(E28,'Bonos BV LPF 11-2023'!B:J,9,0)</f>
        <v>11176600</v>
      </c>
      <c r="I28" s="126">
        <f>VLOOKUP(E28,'Bonos BV LPF 11-2023'!$B$7:$M$187,12,0)</f>
        <v>200000</v>
      </c>
      <c r="J28" s="126">
        <f t="shared" si="3"/>
        <v>10976600</v>
      </c>
      <c r="L28" s="126">
        <f>VLOOKUP(E28,'Bonos BV LPF 11-2023'!$B$7:$Q$155,16,0)</f>
        <v>200000</v>
      </c>
      <c r="M28" s="126">
        <f t="shared" si="4"/>
        <v>10776600</v>
      </c>
      <c r="O28" s="132"/>
      <c r="P28" s="126">
        <f>M28-VLOOKUP(E28,'Bonos BV LPF 11-2023'!$B$6:$R$101,17,0)</f>
        <v>0</v>
      </c>
    </row>
    <row r="29" spans="2:16">
      <c r="B29" s="132" t="s">
        <v>285</v>
      </c>
      <c r="C29" s="132" t="s">
        <v>282</v>
      </c>
      <c r="D29" s="54" t="str">
        <f t="shared" si="0"/>
        <v>HQS6K361B D D0KE</v>
      </c>
      <c r="E29" s="132" t="s">
        <v>265</v>
      </c>
      <c r="G29" s="126">
        <f>VLOOKUP(E29,'Bonos BV LPF 11-2023'!B:J,9,0)</f>
        <v>11176600</v>
      </c>
      <c r="I29" s="126">
        <f>VLOOKUP(E29,'Bonos BV LPF 11-2023'!$B$7:$M$187,12,0)</f>
        <v>200000</v>
      </c>
      <c r="J29" s="126">
        <f t="shared" si="3"/>
        <v>10976600</v>
      </c>
      <c r="L29" s="126">
        <f>VLOOKUP(E29,'Bonos BV LPF 11-2023'!$B$7:$Q$155,16,0)</f>
        <v>200000</v>
      </c>
      <c r="M29" s="126">
        <f t="shared" si="4"/>
        <v>10776600</v>
      </c>
      <c r="O29" s="132"/>
      <c r="P29" s="126">
        <f>M29-VLOOKUP(E29,'Bonos BV LPF 11-2023'!$B$6:$R$101,17,0)</f>
        <v>0</v>
      </c>
    </row>
    <row r="30" spans="2:16">
      <c r="B30" s="132" t="s">
        <v>280</v>
      </c>
      <c r="C30" s="132" t="s">
        <v>309</v>
      </c>
      <c r="D30" s="54" t="str">
        <f t="shared" si="0"/>
        <v>HQS6K3615 D D997</v>
      </c>
      <c r="E30" s="132" t="s">
        <v>302</v>
      </c>
      <c r="G30" s="126">
        <f>VLOOKUP(E30,'Bonos BV LPF 11-2023'!B:J,9,0)</f>
        <v>9484600</v>
      </c>
      <c r="I30" s="126">
        <f>VLOOKUP(E30,'Bonos BV LPF 11-2023'!$B$7:$M$187,12,0)</f>
        <v>300000</v>
      </c>
      <c r="J30" s="126">
        <f t="shared" si="3"/>
        <v>9184600</v>
      </c>
      <c r="L30" s="126">
        <f>VLOOKUP(E30,'Bonos BV LPF 11-2023'!$B$7:$Q$155,16,0)</f>
        <v>300000</v>
      </c>
      <c r="M30" s="126">
        <f t="shared" si="4"/>
        <v>8884600</v>
      </c>
      <c r="O30" s="132"/>
      <c r="P30" s="126">
        <f>M30-VLOOKUP(E30,'Bonos BV LPF 11-2023'!$B$6:$R$101,17,0)</f>
        <v>0</v>
      </c>
    </row>
    <row r="31" spans="2:16">
      <c r="B31" s="132" t="s">
        <v>280</v>
      </c>
      <c r="C31" s="132" t="s">
        <v>310</v>
      </c>
      <c r="D31" s="54" t="str">
        <f t="shared" si="0"/>
        <v>HQS6K3615 D D747</v>
      </c>
      <c r="E31" s="132" t="s">
        <v>303</v>
      </c>
      <c r="G31" s="126">
        <f>VLOOKUP(E31,'Bonos BV LPF 11-2023'!B:J,9,0)</f>
        <v>9954600</v>
      </c>
      <c r="I31" s="126">
        <f>VLOOKUP(E31,'Bonos BV LPF 11-2023'!$B$7:$M$187,12,0)</f>
        <v>300000</v>
      </c>
      <c r="J31" s="126">
        <f t="shared" si="3"/>
        <v>9654600</v>
      </c>
      <c r="L31" s="126">
        <f>VLOOKUP(E31,'Bonos BV LPF 11-2023'!$B$7:$Q$155,16,0)</f>
        <v>300000</v>
      </c>
      <c r="M31" s="126">
        <f t="shared" si="4"/>
        <v>9354600</v>
      </c>
      <c r="O31" s="132"/>
      <c r="P31" s="126">
        <f>M31-VLOOKUP(E31,'Bonos BV LPF 11-2023'!$B$6:$R$101,17,0)</f>
        <v>0</v>
      </c>
    </row>
    <row r="32" spans="2:16">
      <c r="B32" s="132" t="s">
        <v>280</v>
      </c>
      <c r="C32" s="132" t="s">
        <v>311</v>
      </c>
      <c r="D32" s="54" t="str">
        <f t="shared" si="0"/>
        <v>HQS6K3615 D D998</v>
      </c>
      <c r="E32" s="132" t="s">
        <v>303</v>
      </c>
      <c r="G32" s="126">
        <f>VLOOKUP(E32,'Bonos BV LPF 11-2023'!B:J,9,0)</f>
        <v>9954600</v>
      </c>
      <c r="I32" s="126">
        <f>VLOOKUP(E32,'Bonos BV LPF 11-2023'!$B$7:$M$187,12,0)</f>
        <v>300000</v>
      </c>
      <c r="J32" s="126">
        <f t="shared" si="3"/>
        <v>9654600</v>
      </c>
      <c r="L32" s="126">
        <f>VLOOKUP(E32,'Bonos BV LPF 11-2023'!$B$7:$Q$155,16,0)</f>
        <v>300000</v>
      </c>
      <c r="M32" s="126">
        <f t="shared" si="4"/>
        <v>9354600</v>
      </c>
      <c r="O32" s="132"/>
      <c r="P32" s="126">
        <f>M32-VLOOKUP(E32,'Bonos BV LPF 11-2023'!$B$6:$R$101,17,0)</f>
        <v>0</v>
      </c>
    </row>
    <row r="33" spans="2:16">
      <c r="B33" s="132" t="s">
        <v>100</v>
      </c>
      <c r="C33" s="132" t="s">
        <v>272</v>
      </c>
      <c r="D33" s="54" t="str">
        <f t="shared" si="0"/>
        <v>HQS4K3615 D D0EI</v>
      </c>
      <c r="E33" s="132" t="s">
        <v>268</v>
      </c>
      <c r="G33" s="126">
        <f>VLOOKUP(E33,'Bonos BV LPF 11-2023'!B:J,9,0)</f>
        <v>10236600</v>
      </c>
      <c r="I33" s="126">
        <f>VLOOKUP(E33,'Bonos BV LPF 11-2023'!$B$7:$M$187,12,0)</f>
        <v>200000</v>
      </c>
      <c r="J33" s="126">
        <f t="shared" si="3"/>
        <v>10036600</v>
      </c>
      <c r="L33" s="126">
        <f>VLOOKUP(E33,'Bonos BV LPF 11-2023'!$B$7:$Q$155,16,0)</f>
        <v>200000</v>
      </c>
      <c r="M33" s="126">
        <f t="shared" si="4"/>
        <v>9836600</v>
      </c>
      <c r="O33" s="132"/>
      <c r="P33" s="126">
        <f>M33-VLOOKUP(E33,'Bonos BV LPF 11-2023'!$B$6:$R$101,17,0)</f>
        <v>0</v>
      </c>
    </row>
    <row r="34" spans="2:16">
      <c r="B34" s="132" t="s">
        <v>100</v>
      </c>
      <c r="C34" s="132" t="s">
        <v>273</v>
      </c>
      <c r="D34" s="54" t="str">
        <f t="shared" si="0"/>
        <v>HQS4K3615 D D0KG</v>
      </c>
      <c r="E34" s="132" t="s">
        <v>268</v>
      </c>
      <c r="G34" s="126">
        <f>VLOOKUP(E34,'Bonos BV LPF 11-2023'!B:J,9,0)</f>
        <v>10236600</v>
      </c>
      <c r="I34" s="126">
        <f>VLOOKUP(E34,'Bonos BV LPF 11-2023'!$B$7:$M$187,12,0)</f>
        <v>200000</v>
      </c>
      <c r="J34" s="126">
        <f t="shared" si="3"/>
        <v>10036600</v>
      </c>
      <c r="L34" s="126">
        <f>VLOOKUP(E34,'Bonos BV LPF 11-2023'!$B$7:$Q$155,16,0)</f>
        <v>200000</v>
      </c>
      <c r="M34" s="126">
        <f t="shared" si="4"/>
        <v>9836600</v>
      </c>
      <c r="O34" s="132"/>
      <c r="P34" s="126">
        <f>M34-VLOOKUP(E34,'Bonos BV LPF 11-2023'!$B$6:$R$101,17,0)</f>
        <v>0</v>
      </c>
    </row>
    <row r="35" spans="2:16">
      <c r="B35" s="132" t="s">
        <v>100</v>
      </c>
      <c r="C35" s="132" t="s">
        <v>274</v>
      </c>
      <c r="D35" s="54" t="str">
        <f t="shared" si="0"/>
        <v>HQS4K3615 G G721</v>
      </c>
      <c r="E35" s="132" t="s">
        <v>269</v>
      </c>
      <c r="G35" s="126">
        <f>VLOOKUP(E35,'Bonos BV LPF 11-2023'!B:J,9,0)</f>
        <v>11176600</v>
      </c>
      <c r="I35" s="126">
        <f>VLOOKUP(E35,'Bonos BV LPF 11-2023'!$B$7:$M$187,12,0)</f>
        <v>200000</v>
      </c>
      <c r="J35" s="126">
        <f t="shared" si="3"/>
        <v>10976600</v>
      </c>
      <c r="L35" s="126">
        <f>VLOOKUP(E35,'Bonos BV LPF 11-2023'!$B$7:$Q$155,16,0)</f>
        <v>200000</v>
      </c>
      <c r="M35" s="126">
        <f t="shared" si="4"/>
        <v>10776600</v>
      </c>
      <c r="O35" s="132"/>
      <c r="P35" s="126">
        <f>M35-VLOOKUP(E35,'Bonos BV LPF 11-2023'!$B$6:$R$101,17,0)</f>
        <v>0</v>
      </c>
    </row>
    <row r="36" spans="2:16">
      <c r="B36" s="132" t="s">
        <v>100</v>
      </c>
      <c r="C36" s="132" t="s">
        <v>275</v>
      </c>
      <c r="D36" s="54" t="str">
        <f t="shared" si="0"/>
        <v>HQS4K3615 G G748</v>
      </c>
      <c r="E36" s="132" t="s">
        <v>269</v>
      </c>
      <c r="G36" s="126">
        <f>VLOOKUP(E36,'Bonos BV LPF 11-2023'!B:J,9,0)</f>
        <v>11176600</v>
      </c>
      <c r="I36" s="126">
        <f>VLOOKUP(E36,'Bonos BV LPF 11-2023'!$B$7:$M$187,12,0)</f>
        <v>200000</v>
      </c>
      <c r="J36" s="126">
        <f t="shared" si="3"/>
        <v>10976600</v>
      </c>
      <c r="L36" s="126">
        <f>VLOOKUP(E36,'Bonos BV LPF 11-2023'!$B$7:$Q$155,16,0)</f>
        <v>200000</v>
      </c>
      <c r="M36" s="126">
        <f t="shared" si="4"/>
        <v>10776600</v>
      </c>
      <c r="O36" s="132"/>
      <c r="P36" s="126">
        <f>M36-VLOOKUP(E36,'Bonos BV LPF 11-2023'!$B$6:$R$101,17,0)</f>
        <v>0</v>
      </c>
    </row>
    <row r="37" spans="2:16">
      <c r="B37" s="132" t="s">
        <v>276</v>
      </c>
      <c r="C37" s="132" t="s">
        <v>272</v>
      </c>
      <c r="D37" s="54" t="str">
        <f t="shared" si="0"/>
        <v>HQS4K361B D D0EI</v>
      </c>
      <c r="E37" s="132" t="s">
        <v>270</v>
      </c>
      <c r="G37" s="126">
        <f>VLOOKUP(E37,'Bonos BV LPF 11-2023'!B:J,9,0)</f>
        <v>11646600</v>
      </c>
      <c r="I37" s="126">
        <f>VLOOKUP(E37,'Bonos BV LPF 11-2023'!$B$7:$M$187,12,0)</f>
        <v>200000</v>
      </c>
      <c r="J37" s="126">
        <f t="shared" si="3"/>
        <v>11446600</v>
      </c>
      <c r="L37" s="126">
        <f>VLOOKUP(E37,'Bonos BV LPF 11-2023'!$B$7:$Q$155,16,0)</f>
        <v>200000</v>
      </c>
      <c r="M37" s="126">
        <f t="shared" si="4"/>
        <v>11246600</v>
      </c>
      <c r="O37" s="132"/>
      <c r="P37" s="126">
        <f>M37-VLOOKUP(E37,'Bonos BV LPF 11-2023'!$B$6:$R$101,17,0)</f>
        <v>0</v>
      </c>
    </row>
    <row r="38" spans="2:16">
      <c r="B38" s="132" t="s">
        <v>276</v>
      </c>
      <c r="C38" s="132" t="s">
        <v>273</v>
      </c>
      <c r="D38" s="54" t="str">
        <f t="shared" si="0"/>
        <v>HQS4K361B D D0KG</v>
      </c>
      <c r="E38" s="132" t="s">
        <v>270</v>
      </c>
      <c r="G38" s="126">
        <f>VLOOKUP(E38,'Bonos BV LPF 11-2023'!B:J,9,0)</f>
        <v>11646600</v>
      </c>
      <c r="I38" s="126">
        <f>VLOOKUP(E38,'Bonos BV LPF 11-2023'!$B$7:$M$187,12,0)</f>
        <v>200000</v>
      </c>
      <c r="J38" s="126">
        <f t="shared" si="3"/>
        <v>11446600</v>
      </c>
      <c r="L38" s="126">
        <f>VLOOKUP(E38,'Bonos BV LPF 11-2023'!$B$7:$Q$155,16,0)</f>
        <v>200000</v>
      </c>
      <c r="M38" s="126">
        <f t="shared" si="4"/>
        <v>11246600</v>
      </c>
      <c r="O38" s="132"/>
      <c r="P38" s="126">
        <f>M38-VLOOKUP(E38,'Bonos BV LPF 11-2023'!$B$6:$R$101,17,0)</f>
        <v>0</v>
      </c>
    </row>
    <row r="39" spans="2:16">
      <c r="B39" s="132" t="s">
        <v>100</v>
      </c>
      <c r="C39" s="132" t="s">
        <v>308</v>
      </c>
      <c r="D39" s="54" t="str">
        <f t="shared" si="0"/>
        <v>HQS4K3615 D D748</v>
      </c>
      <c r="E39" s="132" t="s">
        <v>83</v>
      </c>
      <c r="G39" s="126">
        <f>VLOOKUP(E39,'Bonos BV LPF 11-2023'!B:J,9,0)</f>
        <v>9390600</v>
      </c>
      <c r="I39" s="126">
        <f>VLOOKUP(E39,'Bonos BV LPF 11-2023'!$B$7:$M$187,12,0)</f>
        <v>200000</v>
      </c>
      <c r="J39" s="126">
        <f t="shared" si="3"/>
        <v>9190600</v>
      </c>
      <c r="L39" s="126">
        <f>VLOOKUP(E39,'Bonos BV LPF 11-2023'!$B$7:$Q$155,16,0)</f>
        <v>300000</v>
      </c>
      <c r="M39" s="126">
        <f t="shared" si="4"/>
        <v>8890600</v>
      </c>
      <c r="O39" s="132"/>
      <c r="P39" s="126">
        <f>M39-VLOOKUP(E39,'Bonos BV LPF 11-2023'!$B$6:$R$101,17,0)</f>
        <v>0</v>
      </c>
    </row>
    <row r="40" spans="2:16">
      <c r="B40" s="132" t="s">
        <v>100</v>
      </c>
      <c r="C40" s="132" t="s">
        <v>101</v>
      </c>
      <c r="D40" s="54" t="str">
        <f t="shared" si="0"/>
        <v>HQS4K3615 D D921</v>
      </c>
      <c r="E40" s="132" t="s">
        <v>83</v>
      </c>
      <c r="G40" s="126">
        <f>VLOOKUP(E40,'Bonos BV LPF 11-2023'!B:J,9,0)</f>
        <v>9390600</v>
      </c>
      <c r="I40" s="126">
        <f>VLOOKUP(E40,'Bonos BV LPF 11-2023'!$B$7:$M$187,12,0)</f>
        <v>200000</v>
      </c>
      <c r="J40" s="126">
        <f t="shared" si="3"/>
        <v>9190600</v>
      </c>
      <c r="L40" s="126">
        <f>VLOOKUP(E40,'Bonos BV LPF 11-2023'!$B$7:$Q$155,16,0)</f>
        <v>300000</v>
      </c>
      <c r="M40" s="126">
        <f t="shared" si="4"/>
        <v>8890600</v>
      </c>
      <c r="O40" s="132"/>
      <c r="P40" s="126">
        <f>M40-VLOOKUP(E40,'Bonos BV LPF 11-2023'!$B$6:$R$101,17,0)</f>
        <v>0</v>
      </c>
    </row>
    <row r="41" spans="2:16">
      <c r="B41" s="132" t="s">
        <v>100</v>
      </c>
      <c r="C41" s="132" t="s">
        <v>193</v>
      </c>
      <c r="D41" s="54" t="str">
        <f t="shared" si="0"/>
        <v>HQS4K3615 D D999</v>
      </c>
      <c r="E41" s="132" t="s">
        <v>83</v>
      </c>
      <c r="G41" s="126">
        <f>VLOOKUP(E41,'Bonos BV LPF 11-2023'!B:J,9,0)</f>
        <v>9390600</v>
      </c>
      <c r="I41" s="126">
        <f>VLOOKUP(E41,'Bonos BV LPF 11-2023'!$B$7:$M$187,12,0)</f>
        <v>200000</v>
      </c>
      <c r="J41" s="126">
        <f t="shared" si="3"/>
        <v>9190600</v>
      </c>
      <c r="L41" s="126">
        <f>VLOOKUP(E41,'Bonos BV LPF 11-2023'!$B$7:$Q$155,16,0)</f>
        <v>300000</v>
      </c>
      <c r="M41" s="126">
        <f t="shared" si="4"/>
        <v>8890600</v>
      </c>
      <c r="O41" s="132"/>
      <c r="P41" s="126">
        <f>M41-VLOOKUP(E41,'Bonos BV LPF 11-2023'!$B$6:$R$101,17,0)</f>
        <v>0</v>
      </c>
    </row>
    <row r="42" spans="2:16">
      <c r="B42" s="132" t="s">
        <v>100</v>
      </c>
      <c r="C42" s="132" t="s">
        <v>236</v>
      </c>
      <c r="D42" s="54" t="str">
        <f t="shared" si="0"/>
        <v>HQS4K3615 D D02N</v>
      </c>
      <c r="E42" s="132" t="s">
        <v>84</v>
      </c>
      <c r="G42" s="126">
        <f>VLOOKUP(E42,'Bonos BV LPF 11-2023'!B:J,9,0)</f>
        <v>10330600</v>
      </c>
      <c r="I42" s="126">
        <f>VLOOKUP(E42,'Bonos BV LPF 11-2023'!$B$7:$M$187,12,0)</f>
        <v>200000</v>
      </c>
      <c r="J42" s="126">
        <f t="shared" si="3"/>
        <v>10130600</v>
      </c>
      <c r="L42" s="126">
        <f>VLOOKUP(E42,'Bonos BV LPF 11-2023'!$B$7:$Q$155,16,0)</f>
        <v>300000</v>
      </c>
      <c r="M42" s="126">
        <f t="shared" si="4"/>
        <v>9830600</v>
      </c>
      <c r="O42" s="132"/>
      <c r="P42" s="126">
        <f>M42-VLOOKUP(E42,'Bonos BV LPF 11-2023'!$B$6:$R$101,17,0)</f>
        <v>0</v>
      </c>
    </row>
    <row r="43" spans="2:16">
      <c r="B43" s="132" t="s">
        <v>100</v>
      </c>
      <c r="C43" s="132" t="s">
        <v>194</v>
      </c>
      <c r="D43" s="54" t="str">
        <f t="shared" si="0"/>
        <v>HQS4K3615 D D03A</v>
      </c>
      <c r="E43" s="132" t="s">
        <v>84</v>
      </c>
      <c r="G43" s="126">
        <f>VLOOKUP(E43,'Bonos BV LPF 11-2023'!B:J,9,0)</f>
        <v>10330600</v>
      </c>
      <c r="I43" s="126">
        <f>VLOOKUP(E43,'Bonos BV LPF 11-2023'!$B$7:$M$187,12,0)</f>
        <v>200000</v>
      </c>
      <c r="J43" s="126">
        <f t="shared" si="3"/>
        <v>10130600</v>
      </c>
      <c r="L43" s="126">
        <f>VLOOKUP(E43,'Bonos BV LPF 11-2023'!$B$7:$Q$155,16,0)</f>
        <v>300000</v>
      </c>
      <c r="M43" s="126">
        <f t="shared" si="4"/>
        <v>9830600</v>
      </c>
      <c r="O43" s="132"/>
      <c r="P43" s="126">
        <f>M43-VLOOKUP(E43,'Bonos BV LPF 11-2023'!$B$6:$R$101,17,0)</f>
        <v>0</v>
      </c>
    </row>
    <row r="44" spans="2:16">
      <c r="B44" s="133" t="s">
        <v>106</v>
      </c>
      <c r="C44" s="133" t="s">
        <v>312</v>
      </c>
      <c r="D44" s="54" t="str">
        <f t="shared" si="0"/>
        <v>SVS6K4617 D D296</v>
      </c>
      <c r="E44" s="133" t="s">
        <v>300</v>
      </c>
      <c r="G44" s="135">
        <v>12586600</v>
      </c>
      <c r="I44" s="135">
        <f>VLOOKUP(E44,'Bonos BV LPF 11-2023'!$B$7:$M$187,12,0)</f>
        <v>400000</v>
      </c>
      <c r="J44" s="135">
        <f t="shared" si="3"/>
        <v>12186600</v>
      </c>
      <c r="L44" s="135">
        <f>VLOOKUP(E44,'Bonos BV LPF 11-2023'!$B$7:$Q$155,16,0)</f>
        <v>600000</v>
      </c>
      <c r="M44" s="135">
        <f t="shared" si="4"/>
        <v>11586600</v>
      </c>
      <c r="O44" s="133" t="s">
        <v>322</v>
      </c>
      <c r="P44" s="135">
        <f>M44-VLOOKUP(E44,'Bonos BV LPF 11-2023'!$B$6:$R$101,17,0)</f>
        <v>-188000</v>
      </c>
    </row>
    <row r="45" spans="2:16">
      <c r="B45" s="134" t="s">
        <v>106</v>
      </c>
      <c r="C45" s="134" t="s">
        <v>313</v>
      </c>
      <c r="D45" s="54" t="str">
        <f t="shared" si="0"/>
        <v>SVS6K4617 D D474</v>
      </c>
      <c r="E45" s="134" t="s">
        <v>300</v>
      </c>
      <c r="G45" s="136">
        <f>VLOOKUP(E45,'Bonos BV LPF 11-2023'!B:J,9,0)</f>
        <v>12774600</v>
      </c>
      <c r="I45" s="136">
        <f>VLOOKUP(E45,'Bonos BV LPF 11-2023'!$B$7:$M$187,12,0)</f>
        <v>400000</v>
      </c>
      <c r="J45" s="136">
        <f t="shared" si="3"/>
        <v>12374600</v>
      </c>
      <c r="L45" s="136">
        <f>VLOOKUP(E45,'Bonos BV LPF 11-2023'!$B$7:$Q$155,16,0)</f>
        <v>600000</v>
      </c>
      <c r="M45" s="136">
        <f t="shared" si="4"/>
        <v>11774600</v>
      </c>
      <c r="O45" s="134" t="s">
        <v>323</v>
      </c>
      <c r="P45" s="136">
        <f>M45-VLOOKUP(E45,'Bonos BV LPF 11-2023'!$B$6:$R$101,17,0)</f>
        <v>0</v>
      </c>
    </row>
    <row r="46" spans="2:16">
      <c r="B46" s="132" t="s">
        <v>106</v>
      </c>
      <c r="C46" s="132" t="s">
        <v>127</v>
      </c>
      <c r="D46" s="54" t="str">
        <f t="shared" si="0"/>
        <v>SVS6K4617 D D169</v>
      </c>
      <c r="E46" s="132" t="s">
        <v>126</v>
      </c>
      <c r="G46" s="126">
        <f>VLOOKUP(E46,'Bonos BV LPF 11-2023'!B:J,9,0)</f>
        <v>14090600</v>
      </c>
      <c r="I46" s="126">
        <f>VLOOKUP(E46,'Bonos BV LPF 11-2023'!$B$7:$M$187,12,0)</f>
        <v>400000</v>
      </c>
      <c r="J46" s="126">
        <f t="shared" si="3"/>
        <v>13690600</v>
      </c>
      <c r="L46" s="126">
        <f>VLOOKUP(E46,'Bonos BV LPF 11-2023'!$B$7:$Q$155,16,0)</f>
        <v>600000</v>
      </c>
      <c r="M46" s="126">
        <f t="shared" si="4"/>
        <v>13090600</v>
      </c>
      <c r="O46" s="132"/>
      <c r="P46" s="126">
        <f>M46-VLOOKUP(E46,'Bonos BV LPF 11-2023'!$B$6:$R$101,17,0)</f>
        <v>0</v>
      </c>
    </row>
    <row r="47" spans="2:16">
      <c r="B47" s="132" t="s">
        <v>106</v>
      </c>
      <c r="C47" s="132" t="s">
        <v>128</v>
      </c>
      <c r="D47" s="54" t="str">
        <f t="shared" si="0"/>
        <v>SVS6K4617 D D249</v>
      </c>
      <c r="E47" s="132" t="s">
        <v>126</v>
      </c>
      <c r="G47" s="126">
        <f>VLOOKUP(E47,'Bonos BV LPF 11-2023'!B:J,9,0)</f>
        <v>14090600</v>
      </c>
      <c r="I47" s="126">
        <f>VLOOKUP(E47,'Bonos BV LPF 11-2023'!$B$7:$M$187,12,0)</f>
        <v>400000</v>
      </c>
      <c r="J47" s="126">
        <f t="shared" si="3"/>
        <v>13690600</v>
      </c>
      <c r="L47" s="126">
        <f>VLOOKUP(E47,'Bonos BV LPF 11-2023'!$B$7:$Q$155,16,0)</f>
        <v>600000</v>
      </c>
      <c r="M47" s="126">
        <f t="shared" si="4"/>
        <v>13090600</v>
      </c>
      <c r="O47" s="132"/>
      <c r="P47" s="126">
        <f>M47-VLOOKUP(E47,'Bonos BV LPF 11-2023'!$B$6:$R$101,17,0)</f>
        <v>0</v>
      </c>
    </row>
    <row r="48" spans="2:16" ht="15.75" customHeight="1">
      <c r="B48" s="132" t="s">
        <v>106</v>
      </c>
      <c r="C48" s="132" t="s">
        <v>150</v>
      </c>
      <c r="D48" s="54" t="str">
        <f t="shared" si="0"/>
        <v>SVS6K4617 D D297</v>
      </c>
      <c r="E48" s="132" t="s">
        <v>126</v>
      </c>
      <c r="G48" s="126">
        <f>VLOOKUP(E48,'Bonos BV LPF 11-2023'!B:J,9,0)</f>
        <v>14090600</v>
      </c>
      <c r="I48" s="126">
        <f>VLOOKUP(E48,'Bonos BV LPF 11-2023'!$B$7:$M$187,12,0)</f>
        <v>400000</v>
      </c>
      <c r="J48" s="126">
        <f t="shared" si="3"/>
        <v>13690600</v>
      </c>
      <c r="L48" s="126">
        <f>VLOOKUP(E48,'Bonos BV LPF 11-2023'!$B$7:$Q$155,16,0)</f>
        <v>600000</v>
      </c>
      <c r="M48" s="126">
        <f t="shared" si="4"/>
        <v>13090600</v>
      </c>
      <c r="O48" s="132"/>
      <c r="P48" s="126">
        <f>M48-VLOOKUP(E48,'Bonos BV LPF 11-2023'!$B$6:$R$101,17,0)</f>
        <v>0</v>
      </c>
    </row>
    <row r="49" spans="2:16">
      <c r="B49" s="132" t="s">
        <v>106</v>
      </c>
      <c r="C49" s="132" t="s">
        <v>286</v>
      </c>
      <c r="D49" s="54" t="str">
        <f t="shared" si="0"/>
        <v>SVS6K4617 D D473</v>
      </c>
      <c r="E49" s="132" t="s">
        <v>271</v>
      </c>
      <c r="G49" s="126">
        <f>VLOOKUP(E49,'Bonos BV LPF 11-2023'!B:J,9,0)</f>
        <v>15030600</v>
      </c>
      <c r="I49" s="126">
        <f>VLOOKUP(E49,'Bonos BV LPF 11-2023'!$B$7:$M$187,12,0)</f>
        <v>400000</v>
      </c>
      <c r="J49" s="126">
        <f t="shared" si="3"/>
        <v>14630600</v>
      </c>
      <c r="L49" s="126">
        <f>VLOOKUP(E49,'Bonos BV LPF 11-2023'!$B$7:$Q$155,16,0)</f>
        <v>600000</v>
      </c>
      <c r="M49" s="126">
        <f t="shared" si="4"/>
        <v>14030600</v>
      </c>
      <c r="O49" s="132"/>
      <c r="P49" s="126">
        <f>M49-VLOOKUP(E49,'Bonos BV LPF 11-2023'!$B$6:$R$101,17,0)</f>
        <v>0</v>
      </c>
    </row>
    <row r="50" spans="2:16">
      <c r="B50" s="132" t="s">
        <v>232</v>
      </c>
      <c r="C50" s="132" t="s">
        <v>233</v>
      </c>
      <c r="D50" s="54" t="str">
        <f t="shared" si="0"/>
        <v>GIW5ZHZ7Z D D959</v>
      </c>
      <c r="E50" s="132" t="s">
        <v>214</v>
      </c>
      <c r="G50" s="126">
        <f>VLOOKUP(E50,'Bonos BV LPF 11-2023'!B:J,9,0)</f>
        <v>46764900</v>
      </c>
      <c r="I50" s="126">
        <f>VLOOKUP(E50,'Bonos BV LPF 11-2023'!$B$7:$M$187,12,0)</f>
        <v>400000</v>
      </c>
      <c r="J50" s="126">
        <f t="shared" si="3"/>
        <v>46364900</v>
      </c>
      <c r="L50" s="126">
        <f>VLOOKUP(E50,'Bonos BV LPF 11-2023'!$B$7:$Q$155,16,0)</f>
        <v>1000000</v>
      </c>
      <c r="M50" s="126">
        <f t="shared" si="4"/>
        <v>45364900</v>
      </c>
      <c r="O50" s="132"/>
      <c r="P50" s="126">
        <f>M50-VLOOKUP(E50,'Bonos BV LPF 11-2023'!$B$6:$R$101,17,0)</f>
        <v>0</v>
      </c>
    </row>
    <row r="51" spans="2:16">
      <c r="B51" s="132" t="s">
        <v>232</v>
      </c>
      <c r="C51" s="132" t="s">
        <v>314</v>
      </c>
      <c r="D51" s="54" t="str">
        <f t="shared" si="0"/>
        <v>GIW5ZHZ7Z D D07A</v>
      </c>
      <c r="E51" s="132" t="s">
        <v>214</v>
      </c>
      <c r="G51" s="126">
        <f>VLOOKUP(E51,'Bonos BV LPF 11-2023'!B:J,9,0)</f>
        <v>46764900</v>
      </c>
      <c r="I51" s="126">
        <f>VLOOKUP(E51,'Bonos BV LPF 11-2023'!$B$7:$M$187,12,0)</f>
        <v>400000</v>
      </c>
      <c r="J51" s="126">
        <f t="shared" si="3"/>
        <v>46364900</v>
      </c>
      <c r="L51" s="126">
        <f>VLOOKUP(E51,'Bonos BV LPF 11-2023'!$B$7:$Q$155,16,0)</f>
        <v>1000000</v>
      </c>
      <c r="M51" s="126">
        <f t="shared" si="4"/>
        <v>45364900</v>
      </c>
      <c r="O51" s="132"/>
      <c r="P51" s="126">
        <f>M51-VLOOKUP(E51,'Bonos BV LPF 11-2023'!$B$6:$R$101,17,0)</f>
        <v>0</v>
      </c>
    </row>
    <row r="52" spans="2:16">
      <c r="B52" s="132" t="s">
        <v>232</v>
      </c>
      <c r="C52" s="132" t="s">
        <v>234</v>
      </c>
      <c r="D52" s="54" t="str">
        <f t="shared" si="0"/>
        <v>GIW5ZHZ7Z D D958</v>
      </c>
      <c r="E52" s="132" t="s">
        <v>216</v>
      </c>
      <c r="G52" s="126">
        <f>VLOOKUP(E52,'Bonos BV LPF 11-2023'!B:J,9,0)</f>
        <v>51314900</v>
      </c>
      <c r="I52" s="126">
        <f>VLOOKUP(E52,'Bonos BV LPF 11-2023'!$B$7:$M$187,12,0)</f>
        <v>400000</v>
      </c>
      <c r="J52" s="126">
        <f t="shared" si="3"/>
        <v>50914900</v>
      </c>
      <c r="L52" s="126">
        <f>VLOOKUP(E52,'Bonos BV LPF 11-2023'!$B$7:$Q$155,16,0)</f>
        <v>1000000</v>
      </c>
      <c r="M52" s="126">
        <f t="shared" si="4"/>
        <v>49914900</v>
      </c>
      <c r="O52" s="132"/>
      <c r="P52" s="126">
        <f>M52-VLOOKUP(E52,'Bonos BV LPF 11-2023'!$B$6:$R$101,17,0)</f>
        <v>0</v>
      </c>
    </row>
    <row r="53" spans="2:16">
      <c r="B53" s="132" t="s">
        <v>232</v>
      </c>
      <c r="C53" s="132" t="s">
        <v>315</v>
      </c>
      <c r="D53" s="54" t="str">
        <f t="shared" si="0"/>
        <v>GIW5ZHZ7Z D D07B</v>
      </c>
      <c r="E53" s="132" t="s">
        <v>216</v>
      </c>
      <c r="G53" s="126">
        <f>VLOOKUP(E53,'Bonos BV LPF 11-2023'!B:J,9,0)</f>
        <v>51314900</v>
      </c>
      <c r="I53" s="126">
        <f>VLOOKUP(E53,'Bonos BV LPF 11-2023'!$B$7:$M$187,12,0)</f>
        <v>400000</v>
      </c>
      <c r="J53" s="126">
        <f t="shared" si="3"/>
        <v>50914900</v>
      </c>
      <c r="L53" s="126">
        <f>VLOOKUP(E53,'Bonos BV LPF 11-2023'!$B$7:$Q$155,16,0)</f>
        <v>1000000</v>
      </c>
      <c r="M53" s="126">
        <f t="shared" si="4"/>
        <v>49914900</v>
      </c>
      <c r="O53" s="132"/>
      <c r="P53" s="126">
        <f>M53-VLOOKUP(E53,'Bonos BV LPF 11-2023'!$B$6:$R$101,17,0)</f>
        <v>0</v>
      </c>
    </row>
    <row r="54" spans="2:16">
      <c r="B54" s="132" t="s">
        <v>235</v>
      </c>
      <c r="C54" s="132" t="s">
        <v>234</v>
      </c>
      <c r="D54" s="54" t="str">
        <f t="shared" si="0"/>
        <v>GIW5YCZ7Z D D958</v>
      </c>
      <c r="E54" s="132" t="s">
        <v>218</v>
      </c>
      <c r="G54" s="126">
        <f>VLOOKUP(E54,'Bonos BV LPF 11-2023'!B:J,9,0)</f>
        <v>55864900</v>
      </c>
      <c r="I54" s="126">
        <f>VLOOKUP(E54,'Bonos BV LPF 11-2023'!$B$7:$M$187,12,0)</f>
        <v>400000</v>
      </c>
      <c r="J54" s="126">
        <f t="shared" si="3"/>
        <v>55464900</v>
      </c>
      <c r="L54" s="126">
        <f>VLOOKUP(E54,'Bonos BV LPF 11-2023'!$B$7:$Q$155,16,0)</f>
        <v>1000000</v>
      </c>
      <c r="M54" s="126">
        <f t="shared" si="4"/>
        <v>54464900</v>
      </c>
      <c r="O54" s="132"/>
      <c r="P54" s="126">
        <f>M54-VLOOKUP(E54,'Bonos BV LPF 11-2023'!$B$6:$R$101,17,0)</f>
        <v>0</v>
      </c>
    </row>
    <row r="55" spans="2:16">
      <c r="B55" s="132" t="s">
        <v>235</v>
      </c>
      <c r="C55" s="132" t="s">
        <v>315</v>
      </c>
      <c r="D55" s="54" t="str">
        <f t="shared" si="0"/>
        <v>GIW5YCZ7Z D D07B</v>
      </c>
      <c r="E55" s="132" t="s">
        <v>218</v>
      </c>
      <c r="G55" s="126">
        <f>VLOOKUP(E55,'Bonos BV LPF 11-2023'!B:J,9,0)</f>
        <v>55864900</v>
      </c>
      <c r="I55" s="126">
        <f>VLOOKUP(E55,'Bonos BV LPF 11-2023'!$B$7:$M$187,12,0)</f>
        <v>400000</v>
      </c>
      <c r="J55" s="126">
        <f t="shared" si="3"/>
        <v>55464900</v>
      </c>
      <c r="L55" s="126">
        <f>VLOOKUP(E55,'Bonos BV LPF 11-2023'!$B$7:$Q$155,16,0)</f>
        <v>1000000</v>
      </c>
      <c r="M55" s="126">
        <f t="shared" si="4"/>
        <v>54464900</v>
      </c>
      <c r="O55" s="132"/>
      <c r="P55" s="126">
        <f>M55-VLOOKUP(E55,'Bonos BV LPF 11-2023'!$B$6:$R$101,17,0)</f>
        <v>0</v>
      </c>
    </row>
    <row r="56" spans="2:16">
      <c r="B56" s="132" t="s">
        <v>142</v>
      </c>
      <c r="C56" s="132" t="s">
        <v>101</v>
      </c>
      <c r="D56" s="54" t="str">
        <f t="shared" si="0"/>
        <v>GKW5ZGZ7Z D D921</v>
      </c>
      <c r="E56" s="132" t="s">
        <v>134</v>
      </c>
      <c r="G56" s="126">
        <f>VLOOKUP(E56,'Bonos BV LPF 11-2023'!B:J,9,0)</f>
        <v>29725500</v>
      </c>
      <c r="I56" s="126">
        <f>VLOOKUP(E56,'Bonos BV LPF 11-2023'!$B$7:$M$187,12,0)</f>
        <v>300000</v>
      </c>
      <c r="J56" s="126">
        <f t="shared" si="3"/>
        <v>29425500</v>
      </c>
      <c r="L56" s="126">
        <f>VLOOKUP(E56,'Bonos BV LPF 11-2023'!$B$7:$Q$155,16,0)</f>
        <v>1000000</v>
      </c>
      <c r="M56" s="126">
        <f t="shared" si="4"/>
        <v>28425500</v>
      </c>
      <c r="O56" s="132"/>
      <c r="P56" s="126">
        <f>M56-VLOOKUP(E56,'Bonos BV LPF 11-2023'!$B$6:$R$101,17,0)</f>
        <v>0</v>
      </c>
    </row>
    <row r="57" spans="2:16">
      <c r="B57" s="132" t="s">
        <v>142</v>
      </c>
      <c r="C57" s="132" t="s">
        <v>148</v>
      </c>
      <c r="D57" s="54" t="str">
        <f t="shared" si="0"/>
        <v>GKW5ZGZ7Z D D09B</v>
      </c>
      <c r="E57" s="132" t="s">
        <v>134</v>
      </c>
      <c r="G57" s="126">
        <f>VLOOKUP(E57,'Bonos BV LPF 11-2023'!B:J,9,0)</f>
        <v>29725500</v>
      </c>
      <c r="I57" s="126">
        <f>VLOOKUP(E57,'Bonos BV LPF 11-2023'!$B$7:$M$187,12,0)</f>
        <v>300000</v>
      </c>
      <c r="J57" s="126">
        <f t="shared" si="3"/>
        <v>29425500</v>
      </c>
      <c r="L57" s="126">
        <f>VLOOKUP(E57,'Bonos BV LPF 11-2023'!$B$7:$Q$155,16,0)</f>
        <v>1000000</v>
      </c>
      <c r="M57" s="126">
        <f t="shared" si="4"/>
        <v>28425500</v>
      </c>
      <c r="O57" s="132"/>
      <c r="P57" s="126">
        <f>M57-VLOOKUP(E57,'Bonos BV LPF 11-2023'!$B$6:$R$101,17,0)</f>
        <v>0</v>
      </c>
    </row>
    <row r="58" spans="2:16">
      <c r="B58" s="133" t="s">
        <v>142</v>
      </c>
      <c r="C58" s="133" t="s">
        <v>147</v>
      </c>
      <c r="D58" s="54" t="str">
        <f t="shared" si="0"/>
        <v>GKW5ZGZ7Z D D922</v>
      </c>
      <c r="E58" s="133" t="s">
        <v>137</v>
      </c>
      <c r="G58" s="135">
        <v>38560500</v>
      </c>
      <c r="I58" s="135">
        <f>VLOOKUP(E58,'Bonos BV LPF 11-2023'!$B$7:$M$187,12,0)</f>
        <v>300000</v>
      </c>
      <c r="J58" s="135">
        <f t="shared" si="3"/>
        <v>38260500</v>
      </c>
      <c r="L58" s="135">
        <f>VLOOKUP(E58,'Bonos BV LPF 11-2023'!$B$7:$Q$155,16,0)</f>
        <v>1000000</v>
      </c>
      <c r="M58" s="135">
        <f t="shared" si="4"/>
        <v>37260500</v>
      </c>
      <c r="O58" s="133" t="s">
        <v>248</v>
      </c>
      <c r="P58" s="135">
        <f>M58-VLOOKUP(E58,'Bonos BV LPF 11-2023'!$B$6:$R$101,17,0)</f>
        <v>-665000</v>
      </c>
    </row>
    <row r="59" spans="2:16">
      <c r="B59" s="134" t="s">
        <v>142</v>
      </c>
      <c r="C59" s="134" t="s">
        <v>151</v>
      </c>
      <c r="D59" s="54" t="str">
        <f t="shared" si="0"/>
        <v>GKW5ZGZ7Z D D09C</v>
      </c>
      <c r="E59" s="134" t="s">
        <v>137</v>
      </c>
      <c r="G59" s="136">
        <f>VLOOKUP(E59,'Bonos BV LPF 11-2023'!B:J,9,0)</f>
        <v>39225500</v>
      </c>
      <c r="I59" s="136">
        <f>VLOOKUP(E59,'Bonos BV LPF 11-2023'!$B$7:$M$187,12,0)</f>
        <v>300000</v>
      </c>
      <c r="J59" s="136">
        <f t="shared" si="3"/>
        <v>38925500</v>
      </c>
      <c r="L59" s="136">
        <f>VLOOKUP(E59,'Bonos BV LPF 11-2023'!$B$7:$Q$155,16,0)</f>
        <v>1000000</v>
      </c>
      <c r="M59" s="136">
        <f t="shared" si="4"/>
        <v>37925500</v>
      </c>
      <c r="O59" s="134" t="s">
        <v>249</v>
      </c>
      <c r="P59" s="136">
        <f>M59-VLOOKUP(E59,'Bonos BV LPF 11-2023'!$B$6:$R$101,17,0)</f>
        <v>0</v>
      </c>
    </row>
    <row r="60" spans="2:16">
      <c r="B60" s="132" t="s">
        <v>143</v>
      </c>
      <c r="C60" s="132" t="s">
        <v>144</v>
      </c>
      <c r="D60" s="54" t="str">
        <f t="shared" si="0"/>
        <v>CZW5K6A1TEV1 D D418</v>
      </c>
      <c r="E60" s="132" t="s">
        <v>131</v>
      </c>
      <c r="G60" s="126">
        <f>VLOOKUP(E60,'Bonos BV LPF 11-2023'!B:J,9,0)</f>
        <v>21745500</v>
      </c>
      <c r="I60" s="126">
        <f>VLOOKUP(E60,'Bonos BV LPF 11-2023'!$B$7:$M$187,12,0)</f>
        <v>300000</v>
      </c>
      <c r="J60" s="126">
        <f t="shared" si="3"/>
        <v>21445500</v>
      </c>
      <c r="L60" s="126">
        <f>VLOOKUP(E60,'Bonos BV LPF 11-2023'!$B$7:$Q$155,16,0)</f>
        <v>600000</v>
      </c>
      <c r="M60" s="126">
        <f t="shared" si="4"/>
        <v>20845500</v>
      </c>
      <c r="O60" s="132"/>
      <c r="P60" s="126">
        <f>M60-VLOOKUP(E60,'Bonos BV LPF 11-2023'!$B$6:$R$101,17,0)</f>
        <v>0</v>
      </c>
    </row>
    <row r="61" spans="2:16">
      <c r="B61" s="132" t="s">
        <v>143</v>
      </c>
      <c r="C61" s="132" t="s">
        <v>149</v>
      </c>
      <c r="D61" s="54" t="str">
        <f t="shared" si="0"/>
        <v>CZW5K6A1TEV1 D D613</v>
      </c>
      <c r="E61" s="132" t="s">
        <v>131</v>
      </c>
      <c r="G61" s="126">
        <f>VLOOKUP(E61,'Bonos BV LPF 11-2023'!B:J,9,0)</f>
        <v>21745500</v>
      </c>
      <c r="I61" s="126">
        <f>VLOOKUP(E61,'Bonos BV LPF 11-2023'!$B$7:$M$187,12,0)</f>
        <v>300000</v>
      </c>
      <c r="J61" s="126">
        <f t="shared" si="3"/>
        <v>21445500</v>
      </c>
      <c r="L61" s="126">
        <f>VLOOKUP(E61,'Bonos BV LPF 11-2023'!$B$7:$Q$155,16,0)</f>
        <v>600000</v>
      </c>
      <c r="M61" s="126">
        <f t="shared" si="4"/>
        <v>20845500</v>
      </c>
      <c r="O61" s="132"/>
      <c r="P61" s="126">
        <f>M61-VLOOKUP(E61,'Bonos BV LPF 11-2023'!$B$6:$R$101,17,0)</f>
        <v>0</v>
      </c>
    </row>
    <row r="62" spans="2:16">
      <c r="B62" s="133" t="s">
        <v>229</v>
      </c>
      <c r="C62" s="133" t="s">
        <v>230</v>
      </c>
      <c r="D62" s="54" t="str">
        <f t="shared" si="0"/>
        <v>S8W8J461K G G24O</v>
      </c>
      <c r="E62" s="133" t="s">
        <v>221</v>
      </c>
      <c r="G62" s="135">
        <f>VLOOKUP(E62,'Bonos BV LPF 11-2023'!B:J,9,0)</f>
        <v>41444600</v>
      </c>
      <c r="I62" s="135">
        <f>VLOOKUP(E62,'Bonos BV LPF 11-2023'!$B$7:$M$187,12,0)</f>
        <v>400000</v>
      </c>
      <c r="J62" s="135">
        <f t="shared" si="3"/>
        <v>41044600</v>
      </c>
      <c r="L62" s="135">
        <f>VLOOKUP(E62,'Bonos BV LPF 11-2023'!$B$7:$Q$155,16,0)</f>
        <v>1000000</v>
      </c>
      <c r="M62" s="135">
        <f t="shared" si="4"/>
        <v>40044600</v>
      </c>
      <c r="O62" s="133" t="s">
        <v>291</v>
      </c>
      <c r="P62" s="135">
        <f>M62-VLOOKUP(E62,'Bonos BV LPF 11-2023'!$B$6:$R$101,17,0)</f>
        <v>0</v>
      </c>
    </row>
    <row r="63" spans="2:16">
      <c r="B63" s="134" t="s">
        <v>229</v>
      </c>
      <c r="C63" s="134" t="s">
        <v>287</v>
      </c>
      <c r="D63" s="54" t="str">
        <f t="shared" ref="D63:D88" si="5">B63&amp;" "&amp;LEFT(C63)&amp;" "&amp;RIGHT(C63,4)</f>
        <v>S8W8J461K G G2F8</v>
      </c>
      <c r="E63" s="134" t="s">
        <v>221</v>
      </c>
      <c r="G63" s="136">
        <v>41914600</v>
      </c>
      <c r="I63" s="136">
        <f>VLOOKUP(E63,'Bonos BV LPF 11-2023'!$B$7:$M$187,12,0)</f>
        <v>400000</v>
      </c>
      <c r="J63" s="136">
        <f t="shared" si="3"/>
        <v>41514600</v>
      </c>
      <c r="L63" s="136">
        <f>VLOOKUP(E63,'Bonos BV LPF 11-2023'!$B$7:$Q$155,16,0)</f>
        <v>1000000</v>
      </c>
      <c r="M63" s="136">
        <f t="shared" si="4"/>
        <v>40514600</v>
      </c>
      <c r="O63" s="134" t="s">
        <v>292</v>
      </c>
      <c r="P63" s="136">
        <f>M63-VLOOKUP(E63,'Bonos BV LPF 11-2023'!$B$6:$R$101,17,0)</f>
        <v>470000</v>
      </c>
    </row>
    <row r="64" spans="2:16">
      <c r="B64" s="133" t="s">
        <v>231</v>
      </c>
      <c r="C64" s="133" t="s">
        <v>230</v>
      </c>
      <c r="D64" s="54" t="str">
        <f t="shared" si="5"/>
        <v>S8W82FC5K G G24O</v>
      </c>
      <c r="E64" s="133" t="s">
        <v>223</v>
      </c>
      <c r="G64" s="135">
        <f>VLOOKUP(E64,'Bonos BV LPF 11-2023'!B:J,9,0)</f>
        <v>45110600</v>
      </c>
      <c r="I64" s="135">
        <f>VLOOKUP(E64,'Bonos BV LPF 11-2023'!$B$7:$M$187,12,0)</f>
        <v>400000</v>
      </c>
      <c r="J64" s="135">
        <f t="shared" si="3"/>
        <v>44710600</v>
      </c>
      <c r="L64" s="135">
        <f>VLOOKUP(E64,'Bonos BV LPF 11-2023'!$B$7:$Q$155,16,0)</f>
        <v>1000000</v>
      </c>
      <c r="M64" s="135">
        <f t="shared" si="4"/>
        <v>43710600</v>
      </c>
      <c r="O64" s="133" t="s">
        <v>291</v>
      </c>
      <c r="P64" s="135">
        <f>M64-VLOOKUP(E64,'Bonos BV LPF 11-2023'!$B$6:$R$101,17,0)</f>
        <v>0</v>
      </c>
    </row>
    <row r="65" spans="2:16">
      <c r="B65" s="134" t="s">
        <v>231</v>
      </c>
      <c r="C65" s="134" t="s">
        <v>287</v>
      </c>
      <c r="D65" s="54" t="str">
        <f t="shared" si="5"/>
        <v>S8W82FC5K G G2F8</v>
      </c>
      <c r="E65" s="134" t="s">
        <v>223</v>
      </c>
      <c r="G65" s="136">
        <v>45580600</v>
      </c>
      <c r="I65" s="136">
        <f>VLOOKUP(E65,'Bonos BV LPF 11-2023'!$B$7:$M$187,12,0)</f>
        <v>400000</v>
      </c>
      <c r="J65" s="136">
        <f t="shared" si="3"/>
        <v>45180600</v>
      </c>
      <c r="L65" s="136">
        <f>VLOOKUP(E65,'Bonos BV LPF 11-2023'!$B$7:$Q$155,16,0)</f>
        <v>1000000</v>
      </c>
      <c r="M65" s="136">
        <f t="shared" si="4"/>
        <v>44180600</v>
      </c>
      <c r="O65" s="134" t="s">
        <v>292</v>
      </c>
      <c r="P65" s="136">
        <f>M65-VLOOKUP(E65,'Bonos BV LPF 11-2023'!$B$6:$R$101,17,0)</f>
        <v>470000</v>
      </c>
    </row>
    <row r="66" spans="2:16">
      <c r="B66" s="132" t="s">
        <v>231</v>
      </c>
      <c r="C66" s="132" t="s">
        <v>288</v>
      </c>
      <c r="D66" s="54" t="str">
        <f t="shared" si="5"/>
        <v>S8W82FC5K G G2F9</v>
      </c>
      <c r="E66" s="132" t="s">
        <v>225</v>
      </c>
      <c r="G66" s="126">
        <f>VLOOKUP(E66,'Bonos BV LPF 11-2023'!B:J,9,0)</f>
        <v>49246600</v>
      </c>
      <c r="I66" s="126">
        <f>VLOOKUP(E66,'Bonos BV LPF 11-2023'!$B$7:$M$187,12,0)</f>
        <v>400000</v>
      </c>
      <c r="J66" s="126">
        <f t="shared" si="3"/>
        <v>48846600</v>
      </c>
      <c r="L66" s="126">
        <f>VLOOKUP(E66,'Bonos BV LPF 11-2023'!$B$7:$Q$155,16,0)</f>
        <v>1000000</v>
      </c>
      <c r="M66" s="126">
        <f t="shared" si="4"/>
        <v>47846600</v>
      </c>
      <c r="O66" s="132" t="s">
        <v>292</v>
      </c>
      <c r="P66" s="126">
        <f>M66-VLOOKUP(E66,'Bonos BV LPF 11-2023'!$B$6:$R$101,17,0)</f>
        <v>0</v>
      </c>
    </row>
    <row r="67" spans="2:16">
      <c r="B67" s="132" t="s">
        <v>102</v>
      </c>
      <c r="C67" s="132" t="s">
        <v>123</v>
      </c>
      <c r="D67" s="54" t="str">
        <f t="shared" si="5"/>
        <v>S1W7L961F D D0S9</v>
      </c>
      <c r="E67" s="132" t="s">
        <v>87</v>
      </c>
      <c r="G67" s="126">
        <f>VLOOKUP(E67,'Bonos BV LPF 11-2023'!B:J,9,0)</f>
        <v>25370600</v>
      </c>
      <c r="I67" s="126">
        <f>VLOOKUP(E67,'Bonos BV LPF 11-2023'!$B$7:$M$187,12,0)</f>
        <v>400000</v>
      </c>
      <c r="J67" s="126">
        <f t="shared" si="3"/>
        <v>24970600</v>
      </c>
      <c r="L67" s="126">
        <f>VLOOKUP(E67,'Bonos BV LPF 11-2023'!$B$7:$Q$155,16,0)</f>
        <v>600000</v>
      </c>
      <c r="M67" s="126">
        <f t="shared" si="4"/>
        <v>24370600</v>
      </c>
      <c r="O67" s="132"/>
      <c r="P67" s="126">
        <f>M67-VLOOKUP(E67,'Bonos BV LPF 11-2023'!$B$6:$R$101,17,0)</f>
        <v>0</v>
      </c>
    </row>
    <row r="68" spans="2:16">
      <c r="B68" s="132" t="s">
        <v>102</v>
      </c>
      <c r="C68" s="132" t="s">
        <v>124</v>
      </c>
      <c r="D68" s="54" t="str">
        <f t="shared" si="5"/>
        <v>S1W7L961F G G26I</v>
      </c>
      <c r="E68" s="132" t="s">
        <v>89</v>
      </c>
      <c r="G68" s="126">
        <f>VLOOKUP(E68,'Bonos BV LPF 11-2023'!B:J,9,0)</f>
        <v>28190600</v>
      </c>
      <c r="I68" s="126">
        <f>VLOOKUP(E68,'Bonos BV LPF 11-2023'!$B$7:$M$187,12,0)</f>
        <v>400000</v>
      </c>
      <c r="J68" s="126">
        <f t="shared" si="3"/>
        <v>27790600</v>
      </c>
      <c r="L68" s="126">
        <f>VLOOKUP(E68,'Bonos BV LPF 11-2023'!$B$7:$Q$155,16,0)</f>
        <v>600000</v>
      </c>
      <c r="M68" s="126">
        <f t="shared" si="4"/>
        <v>27190600</v>
      </c>
      <c r="O68" s="132"/>
      <c r="P68" s="126">
        <f>M68-VLOOKUP(E68,'Bonos BV LPF 11-2023'!$B$6:$R$101,17,0)</f>
        <v>0</v>
      </c>
    </row>
    <row r="69" spans="2:16">
      <c r="B69" s="132" t="s">
        <v>103</v>
      </c>
      <c r="C69" s="132" t="s">
        <v>125</v>
      </c>
      <c r="D69" s="54" t="str">
        <f t="shared" si="5"/>
        <v>S1W7L961G G G26J</v>
      </c>
      <c r="E69" s="132" t="s">
        <v>90</v>
      </c>
      <c r="G69" s="126">
        <f>VLOOKUP(E69,'Bonos BV LPF 11-2023'!B:J,9,0)</f>
        <v>28942600</v>
      </c>
      <c r="I69" s="126">
        <f>VLOOKUP(E69,'Bonos BV LPF 11-2023'!$B$7:$M$187,12,0)</f>
        <v>400000</v>
      </c>
      <c r="J69" s="126">
        <f t="shared" si="3"/>
        <v>28542600</v>
      </c>
      <c r="L69" s="126">
        <f>VLOOKUP(E69,'Bonos BV LPF 11-2023'!$B$7:$Q$155,16,0)</f>
        <v>600000</v>
      </c>
      <c r="M69" s="126">
        <f t="shared" si="4"/>
        <v>27942600</v>
      </c>
      <c r="O69" s="132"/>
      <c r="P69" s="126">
        <f>M69-VLOOKUP(E69,'Bonos BV LPF 11-2023'!$B$6:$R$101,17,0)</f>
        <v>0</v>
      </c>
    </row>
    <row r="70" spans="2:16">
      <c r="B70" s="132" t="s">
        <v>119</v>
      </c>
      <c r="C70" s="132" t="s">
        <v>120</v>
      </c>
      <c r="D70" s="54" t="str">
        <f t="shared" si="5"/>
        <v>S1W72HC5M D D0RT</v>
      </c>
      <c r="E70" s="132" t="s">
        <v>116</v>
      </c>
      <c r="G70" s="126">
        <f>VLOOKUP(E70,'Bonos BV LPF 11-2023'!B:J,9,0)</f>
        <v>29130600</v>
      </c>
      <c r="I70" s="126">
        <f>VLOOKUP(E70,'Bonos BV LPF 11-2023'!$B$7:$M$187,12,0)</f>
        <v>400000</v>
      </c>
      <c r="J70" s="126">
        <f t="shared" si="3"/>
        <v>28730600</v>
      </c>
      <c r="L70" s="126">
        <f>VLOOKUP(E70,'Bonos BV LPF 11-2023'!$B$7:$Q$155,16,0)</f>
        <v>600000</v>
      </c>
      <c r="M70" s="126">
        <f t="shared" si="4"/>
        <v>28130600</v>
      </c>
      <c r="O70" s="132"/>
      <c r="P70" s="126">
        <f>M70-VLOOKUP(E70,'Bonos BV LPF 11-2023'!$B$6:$R$101,17,0)</f>
        <v>0</v>
      </c>
    </row>
    <row r="71" spans="2:16">
      <c r="B71" s="132" t="s">
        <v>121</v>
      </c>
      <c r="C71" s="132" t="s">
        <v>122</v>
      </c>
      <c r="D71" s="54" t="str">
        <f t="shared" si="5"/>
        <v>S1W72HC5N G G23K</v>
      </c>
      <c r="E71" s="132" t="s">
        <v>117</v>
      </c>
      <c r="G71" s="126">
        <f>VLOOKUP(E71,'Bonos BV LPF 11-2023'!B:J,9,0)</f>
        <v>35240600</v>
      </c>
      <c r="I71" s="126">
        <f>VLOOKUP(E71,'Bonos BV LPF 11-2023'!$B$7:$M$187,12,0)</f>
        <v>400000</v>
      </c>
      <c r="J71" s="126">
        <f t="shared" ref="J71:J100" si="6">G71-I71</f>
        <v>34840600</v>
      </c>
      <c r="L71" s="126">
        <f>VLOOKUP(E71,'Bonos BV LPF 11-2023'!$B$7:$Q$155,16,0)</f>
        <v>600000</v>
      </c>
      <c r="M71" s="126">
        <f t="shared" ref="M71:M100" si="7">J71-L71</f>
        <v>34240600</v>
      </c>
      <c r="O71" s="132"/>
      <c r="P71" s="126">
        <f>M71-VLOOKUP(E71,'Bonos BV LPF 11-2023'!$B$6:$R$101,17,0)</f>
        <v>0</v>
      </c>
    </row>
    <row r="72" spans="2:16">
      <c r="B72" s="132" t="s">
        <v>121</v>
      </c>
      <c r="C72" s="132" t="s">
        <v>129</v>
      </c>
      <c r="D72" s="54" t="str">
        <f t="shared" si="5"/>
        <v>S1W72HC5N G G24H</v>
      </c>
      <c r="E72" s="132" t="s">
        <v>118</v>
      </c>
      <c r="G72" s="126">
        <f>VLOOKUP(E72,'Bonos BV LPF 11-2023'!B:J,9,0)</f>
        <v>41820600</v>
      </c>
      <c r="I72" s="126">
        <f>VLOOKUP(E72,'Bonos BV LPF 11-2023'!$B$7:$M$187,12,0)</f>
        <v>400000</v>
      </c>
      <c r="J72" s="126">
        <f t="shared" si="6"/>
        <v>41420600</v>
      </c>
      <c r="L72" s="126">
        <f>VLOOKUP(E72,'Bonos BV LPF 11-2023'!$B$7:$Q$155,16,0)</f>
        <v>600000</v>
      </c>
      <c r="M72" s="126">
        <f t="shared" si="7"/>
        <v>40820600</v>
      </c>
      <c r="O72" s="132"/>
      <c r="P72" s="126">
        <f>M72-VLOOKUP(E72,'Bonos BV LPF 11-2023'!$B$6:$R$101,17,0)</f>
        <v>0</v>
      </c>
    </row>
    <row r="73" spans="2:16">
      <c r="B73" s="132" t="s">
        <v>107</v>
      </c>
      <c r="C73" s="132" t="s">
        <v>145</v>
      </c>
      <c r="D73" s="54" t="str">
        <f t="shared" si="5"/>
        <v>SZB72FC5K E E346</v>
      </c>
      <c r="E73" s="132" t="s">
        <v>96</v>
      </c>
      <c r="G73" s="126">
        <f>VLOOKUP(E73,'Bonos BV LPF 11-2023'!B:J,9,0)</f>
        <v>45252963</v>
      </c>
      <c r="I73" s="126">
        <f>VLOOKUP(E73,'Bonos BV LPF 11-2023'!$B$7:$M$187,12,0)</f>
        <v>0</v>
      </c>
      <c r="J73" s="126">
        <f t="shared" si="6"/>
        <v>45252963</v>
      </c>
      <c r="L73" s="126">
        <f>VLOOKUP(E73,'Bonos BV LPF 11-2023'!$B$7:$Q$155,16,0)</f>
        <v>0</v>
      </c>
      <c r="M73" s="126">
        <f t="shared" si="7"/>
        <v>45252963</v>
      </c>
      <c r="O73" s="132"/>
      <c r="P73" s="126">
        <f>M73-VLOOKUP(E73,'Bonos BV LPF 11-2023'!$B$6:$R$101,17,0)</f>
        <v>0</v>
      </c>
    </row>
    <row r="74" spans="2:16">
      <c r="B74" s="132" t="s">
        <v>108</v>
      </c>
      <c r="C74" s="132" t="s">
        <v>146</v>
      </c>
      <c r="D74" s="54" t="str">
        <f t="shared" si="5"/>
        <v>SZB92FC5K H H130</v>
      </c>
      <c r="E74" s="132" t="s">
        <v>98</v>
      </c>
      <c r="G74" s="126">
        <f>VLOOKUP(E74,'Bonos BV LPF 11-2023'!B:J,9,0)</f>
        <v>45695643</v>
      </c>
      <c r="I74" s="126">
        <f>VLOOKUP(E74,'Bonos BV LPF 11-2023'!$B$7:$M$187,12,0)</f>
        <v>0</v>
      </c>
      <c r="J74" s="126">
        <f t="shared" si="6"/>
        <v>45695643</v>
      </c>
      <c r="L74" s="126">
        <f>VLOOKUP(E74,'Bonos BV LPF 11-2023'!$B$7:$Q$155,16,0)</f>
        <v>0</v>
      </c>
      <c r="M74" s="126">
        <f t="shared" si="7"/>
        <v>45695643</v>
      </c>
      <c r="O74" s="132"/>
      <c r="P74" s="126">
        <f>M74-VLOOKUP(E74,'Bonos BV LPF 11-2023'!$B$6:$R$101,17,0)</f>
        <v>0</v>
      </c>
    </row>
    <row r="75" spans="2:16">
      <c r="B75" s="132" t="s">
        <v>316</v>
      </c>
      <c r="C75" s="132" t="s">
        <v>317</v>
      </c>
      <c r="D75" s="54" t="str">
        <f t="shared" si="5"/>
        <v>GWWD2J617 D D1GX</v>
      </c>
      <c r="E75" s="132" t="s">
        <v>295</v>
      </c>
      <c r="G75" s="126">
        <f>VLOOKUP(E75,'Bonos BV LPF 11-2023'!B:J,9,0)</f>
        <v>20012600</v>
      </c>
      <c r="I75" s="126">
        <f>VLOOKUP(E75,'Bonos BV LPF 11-2023'!$B$7:$M$187,12,0)</f>
        <v>500000</v>
      </c>
      <c r="J75" s="126">
        <f t="shared" si="6"/>
        <v>19512600</v>
      </c>
      <c r="L75" s="126">
        <f>VLOOKUP(E75,'Bonos BV LPF 11-2023'!$B$7:$Q$155,16,0)</f>
        <v>800000</v>
      </c>
      <c r="M75" s="126">
        <f t="shared" si="7"/>
        <v>18712600</v>
      </c>
      <c r="O75" s="132" t="s">
        <v>293</v>
      </c>
      <c r="P75" s="126">
        <f>M75-VLOOKUP(E75,'Bonos BV LPF 11-2023'!$B$6:$R$101,17,0)</f>
        <v>0</v>
      </c>
    </row>
    <row r="76" spans="2:16">
      <c r="B76" s="132" t="s">
        <v>74</v>
      </c>
      <c r="C76" s="132" t="s">
        <v>239</v>
      </c>
      <c r="D76" s="54" t="str">
        <f t="shared" si="5"/>
        <v>GWWD2J61F D D1H1</v>
      </c>
      <c r="E76" s="132" t="s">
        <v>296</v>
      </c>
      <c r="G76" s="126">
        <f>VLOOKUP(E76,'Bonos BV LPF 11-2023'!B:J,9,0)</f>
        <v>21704600</v>
      </c>
      <c r="I76" s="126">
        <f>VLOOKUP(E76,'Bonos BV LPF 11-2023'!$B$7:$M$187,12,0)</f>
        <v>500000</v>
      </c>
      <c r="J76" s="126">
        <f t="shared" si="6"/>
        <v>21204600</v>
      </c>
      <c r="L76" s="126">
        <f>VLOOKUP(E76,'Bonos BV LPF 11-2023'!$B$7:$Q$155,16,0)</f>
        <v>600000</v>
      </c>
      <c r="M76" s="126">
        <f t="shared" si="7"/>
        <v>20604600</v>
      </c>
      <c r="O76" s="132" t="s">
        <v>293</v>
      </c>
      <c r="P76" s="126">
        <f>M76-VLOOKUP(E76,'Bonos BV LPF 11-2023'!$B$6:$R$101,17,0)</f>
        <v>0</v>
      </c>
    </row>
    <row r="77" spans="2:16">
      <c r="B77" s="133" t="s">
        <v>318</v>
      </c>
      <c r="C77" s="133" t="s">
        <v>347</v>
      </c>
      <c r="D77" s="54" t="str">
        <f t="shared" si="5"/>
        <v>GWWD2J61G D D0VD</v>
      </c>
      <c r="E77" s="133" t="s">
        <v>297</v>
      </c>
      <c r="G77" s="135">
        <v>23584600</v>
      </c>
      <c r="I77" s="135">
        <f>VLOOKUP(E77,'Bonos BV LPF 11-2023'!$B$7:$M$187,12,0)</f>
        <v>500000</v>
      </c>
      <c r="J77" s="135">
        <f t="shared" si="6"/>
        <v>23084600</v>
      </c>
      <c r="L77" s="135">
        <f>VLOOKUP(E77,'Bonos BV LPF 11-2023'!$B$7:$Q$155,16,0)</f>
        <v>600000</v>
      </c>
      <c r="M77" s="135">
        <f t="shared" si="7"/>
        <v>22484600</v>
      </c>
      <c r="O77" s="133" t="s">
        <v>250</v>
      </c>
      <c r="P77" s="135">
        <f>M77-VLOOKUP(E77,'Bonos BV LPF 11-2023'!$B$6:$R$101,17,0)</f>
        <v>-282000</v>
      </c>
    </row>
    <row r="78" spans="2:16">
      <c r="B78" s="133" t="s">
        <v>318</v>
      </c>
      <c r="C78" s="133" t="s">
        <v>319</v>
      </c>
      <c r="D78" s="54" t="str">
        <f t="shared" si="5"/>
        <v>GWWD2J61G D D0XX</v>
      </c>
      <c r="E78" s="133" t="s">
        <v>297</v>
      </c>
      <c r="G78" s="135">
        <v>23678600</v>
      </c>
      <c r="I78" s="135">
        <f>VLOOKUP(E78,'Bonos BV LPF 11-2023'!$B$7:$M$187,12,0)</f>
        <v>500000</v>
      </c>
      <c r="J78" s="135">
        <f t="shared" si="6"/>
        <v>23178600</v>
      </c>
      <c r="L78" s="135">
        <f>VLOOKUP(E78,'Bonos BV LPF 11-2023'!$B$7:$Q$155,16,0)</f>
        <v>600000</v>
      </c>
      <c r="M78" s="135">
        <f t="shared" si="7"/>
        <v>22578600</v>
      </c>
      <c r="O78" s="133" t="s">
        <v>251</v>
      </c>
      <c r="P78" s="135">
        <f>M78-VLOOKUP(E78,'Bonos BV LPF 11-2023'!$B$6:$R$101,17,0)</f>
        <v>-188000</v>
      </c>
    </row>
    <row r="79" spans="2:16">
      <c r="B79" s="134" t="s">
        <v>318</v>
      </c>
      <c r="C79" s="134" t="s">
        <v>320</v>
      </c>
      <c r="D79" s="54" t="str">
        <f t="shared" si="5"/>
        <v>GWWD2J61G D D1H3</v>
      </c>
      <c r="E79" s="134" t="s">
        <v>297</v>
      </c>
      <c r="G79" s="136">
        <f>VLOOKUP(E79,'Bonos BV LPF 11-2023'!B:J,9,0)</f>
        <v>23866600</v>
      </c>
      <c r="I79" s="136">
        <f>VLOOKUP(E79,'Bonos BV LPF 11-2023'!$B$7:$M$187,12,0)</f>
        <v>500000</v>
      </c>
      <c r="J79" s="136">
        <f t="shared" si="6"/>
        <v>23366600</v>
      </c>
      <c r="L79" s="136">
        <f>VLOOKUP(E79,'Bonos BV LPF 11-2023'!$B$7:$Q$155,16,0)</f>
        <v>600000</v>
      </c>
      <c r="M79" s="136">
        <f t="shared" si="7"/>
        <v>22766600</v>
      </c>
      <c r="O79" s="134" t="s">
        <v>293</v>
      </c>
      <c r="P79" s="136">
        <f>M79-VLOOKUP(E79,'Bonos BV LPF 11-2023'!$B$6:$R$101,17,0)</f>
        <v>0</v>
      </c>
    </row>
    <row r="80" spans="2:16">
      <c r="B80" s="133" t="s">
        <v>74</v>
      </c>
      <c r="C80" s="133" t="s">
        <v>78</v>
      </c>
      <c r="D80" s="54" t="str">
        <f t="shared" si="5"/>
        <v>GWWD2J61F D D0CG</v>
      </c>
      <c r="E80" s="133" t="s">
        <v>72</v>
      </c>
      <c r="G80" s="135">
        <v>24712600</v>
      </c>
      <c r="I80" s="135">
        <f>VLOOKUP(E80,'Bonos BV LPF 11-2023'!$B$7:$M$187,12,0)</f>
        <v>500000</v>
      </c>
      <c r="J80" s="135">
        <f t="shared" si="6"/>
        <v>24212600</v>
      </c>
      <c r="L80" s="135">
        <f>VLOOKUP(E80,'Bonos BV LPF 11-2023'!$B$7:$Q$155,16,0)</f>
        <v>600000</v>
      </c>
      <c r="M80" s="135">
        <f t="shared" si="7"/>
        <v>23612600</v>
      </c>
      <c r="O80" s="133" t="s">
        <v>252</v>
      </c>
      <c r="P80" s="135">
        <f>M80-VLOOKUP(E80,'Bonos BV LPF 11-2023'!$B$6:$R$101,17,0)</f>
        <v>-282000</v>
      </c>
    </row>
    <row r="81" spans="2:16">
      <c r="B81" s="134" t="s">
        <v>74</v>
      </c>
      <c r="C81" s="134" t="s">
        <v>196</v>
      </c>
      <c r="D81" s="54" t="str">
        <f t="shared" si="5"/>
        <v>GWWD2J61F D D0XW</v>
      </c>
      <c r="E81" s="134" t="s">
        <v>72</v>
      </c>
      <c r="G81" s="136">
        <f>VLOOKUP(E81,'Bonos BV LPF 11-2023'!B:J,9,0)</f>
        <v>24994600</v>
      </c>
      <c r="I81" s="136">
        <f>VLOOKUP(E81,'Bonos BV LPF 11-2023'!$B$7:$M$187,12,0)</f>
        <v>500000</v>
      </c>
      <c r="J81" s="136">
        <f t="shared" si="6"/>
        <v>24494600</v>
      </c>
      <c r="L81" s="136">
        <f>VLOOKUP(E81,'Bonos BV LPF 11-2023'!$B$7:$Q$155,16,0)</f>
        <v>600000</v>
      </c>
      <c r="M81" s="136">
        <f t="shared" si="7"/>
        <v>23894600</v>
      </c>
      <c r="O81" s="134" t="s">
        <v>253</v>
      </c>
      <c r="P81" s="136">
        <f>M81-VLOOKUP(E81,'Bonos BV LPF 11-2023'!$B$6:$R$101,17,0)</f>
        <v>0</v>
      </c>
    </row>
    <row r="82" spans="2:16">
      <c r="B82" s="134" t="s">
        <v>74</v>
      </c>
      <c r="C82" s="134" t="s">
        <v>240</v>
      </c>
      <c r="D82" s="54" t="str">
        <f t="shared" si="5"/>
        <v>GWWD2J61F D D1H2</v>
      </c>
      <c r="E82" s="134" t="s">
        <v>72</v>
      </c>
      <c r="G82" s="136">
        <f>VLOOKUP(E82,'Bonos BV LPF 11-2023'!B:J,9,0)</f>
        <v>24994600</v>
      </c>
      <c r="I82" s="136">
        <f>VLOOKUP(E82,'Bonos BV LPF 11-2023'!$B$7:$M$187,12,0)</f>
        <v>500000</v>
      </c>
      <c r="J82" s="136">
        <f t="shared" si="6"/>
        <v>24494600</v>
      </c>
      <c r="L82" s="136">
        <f>VLOOKUP(E82,'Bonos BV LPF 11-2023'!$B$7:$Q$155,16,0)</f>
        <v>600000</v>
      </c>
      <c r="M82" s="136">
        <f t="shared" si="7"/>
        <v>23894600</v>
      </c>
      <c r="O82" s="134" t="s">
        <v>253</v>
      </c>
      <c r="P82" s="136">
        <f>M82-VLOOKUP(E82,'Bonos BV LPF 11-2023'!$B$6:$R$101,17,0)</f>
        <v>0</v>
      </c>
    </row>
    <row r="83" spans="2:16">
      <c r="B83" s="133" t="s">
        <v>70</v>
      </c>
      <c r="C83" s="133" t="s">
        <v>130</v>
      </c>
      <c r="D83" s="54" t="str">
        <f t="shared" si="5"/>
        <v>GWWDD5G1U D D0VC</v>
      </c>
      <c r="E83" s="133" t="s">
        <v>63</v>
      </c>
      <c r="G83" s="135">
        <v>22362600</v>
      </c>
      <c r="I83" s="135">
        <f>VLOOKUP(E83,'Bonos BV LPF 11-2023'!$B$7:$M$187,12,0)</f>
        <v>500000</v>
      </c>
      <c r="J83" s="135">
        <f t="shared" si="6"/>
        <v>21862600</v>
      </c>
      <c r="L83" s="135">
        <f>VLOOKUP(E83,'Bonos BV LPF 11-2023'!$B$7:$Q$155,16,0)</f>
        <v>600000</v>
      </c>
      <c r="M83" s="135">
        <f t="shared" si="7"/>
        <v>21262600</v>
      </c>
      <c r="O83" s="133" t="s">
        <v>250</v>
      </c>
      <c r="P83" s="135">
        <f>M83-VLOOKUP(E83,'Bonos BV LPF 11-2023'!$B$6:$R$101,17,0)</f>
        <v>-282000</v>
      </c>
    </row>
    <row r="84" spans="2:16">
      <c r="B84" s="133" t="s">
        <v>70</v>
      </c>
      <c r="C84" s="133" t="s">
        <v>195</v>
      </c>
      <c r="D84" s="54" t="str">
        <f t="shared" si="5"/>
        <v>GWWDD5G1U D D0XM</v>
      </c>
      <c r="E84" s="133" t="s">
        <v>63</v>
      </c>
      <c r="G84" s="135">
        <v>22456600</v>
      </c>
      <c r="I84" s="135">
        <f>VLOOKUP(E84,'Bonos BV LPF 11-2023'!$B$7:$M$187,12,0)</f>
        <v>500000</v>
      </c>
      <c r="J84" s="135">
        <f t="shared" si="6"/>
        <v>21956600</v>
      </c>
      <c r="L84" s="135">
        <f>VLOOKUP(E84,'Bonos BV LPF 11-2023'!$B$7:$Q$155,16,0)</f>
        <v>600000</v>
      </c>
      <c r="M84" s="135">
        <f t="shared" si="7"/>
        <v>21356600</v>
      </c>
      <c r="O84" s="133" t="s">
        <v>251</v>
      </c>
      <c r="P84" s="135">
        <f>M84-VLOOKUP(E84,'Bonos BV LPF 11-2023'!$B$6:$R$101,17,0)</f>
        <v>-188000</v>
      </c>
    </row>
    <row r="85" spans="2:16">
      <c r="B85" s="134" t="s">
        <v>70</v>
      </c>
      <c r="C85" s="134" t="s">
        <v>239</v>
      </c>
      <c r="D85" s="54" t="str">
        <f t="shared" si="5"/>
        <v>GWWDD5G1U D D1H1</v>
      </c>
      <c r="E85" s="134" t="s">
        <v>63</v>
      </c>
      <c r="G85" s="136">
        <f>VLOOKUP(E85,'Bonos BV LPF 11-2023'!B:J,9,0)</f>
        <v>22644600</v>
      </c>
      <c r="I85" s="136">
        <f>VLOOKUP(E85,'Bonos BV LPF 11-2023'!$B$7:$M$187,12,0)</f>
        <v>500000</v>
      </c>
      <c r="J85" s="136">
        <f t="shared" si="6"/>
        <v>22144600</v>
      </c>
      <c r="L85" s="136">
        <f>VLOOKUP(E85,'Bonos BV LPF 11-2023'!$B$7:$Q$155,16,0)</f>
        <v>600000</v>
      </c>
      <c r="M85" s="136">
        <f t="shared" si="7"/>
        <v>21544600</v>
      </c>
      <c r="O85" s="134" t="s">
        <v>293</v>
      </c>
      <c r="P85" s="136">
        <f>M85-VLOOKUP(E85,'Bonos BV LPF 11-2023'!$B$6:$R$101,17,0)</f>
        <v>0</v>
      </c>
    </row>
    <row r="86" spans="2:16">
      <c r="B86" s="132" t="s">
        <v>70</v>
      </c>
      <c r="C86" s="132" t="s">
        <v>79</v>
      </c>
      <c r="D86" s="54" t="str">
        <f t="shared" si="5"/>
        <v>GWWDD5G1U D D0JU</v>
      </c>
      <c r="E86" s="132" t="s">
        <v>76</v>
      </c>
      <c r="G86" s="126">
        <f>VLOOKUP(E86,'Bonos BV LPF 11-2023'!B:J,9,0)</f>
        <v>27344600</v>
      </c>
      <c r="I86" s="126">
        <f>VLOOKUP(E86,'Bonos BV LPF 11-2023'!$B$7:$M$187,12,0)</f>
        <v>500000</v>
      </c>
      <c r="J86" s="126">
        <f t="shared" si="6"/>
        <v>26844600</v>
      </c>
      <c r="L86" s="126">
        <f>VLOOKUP(E86,'Bonos BV LPF 11-2023'!$B$7:$Q$155,16,0)</f>
        <v>600000</v>
      </c>
      <c r="M86" s="126">
        <f t="shared" si="7"/>
        <v>26244600</v>
      </c>
      <c r="O86" s="132"/>
      <c r="P86" s="126">
        <f>M86-VLOOKUP(E86,'Bonos BV LPF 11-2023'!$B$6:$R$101,17,0)</f>
        <v>0</v>
      </c>
    </row>
    <row r="87" spans="2:16">
      <c r="B87" s="132" t="s">
        <v>70</v>
      </c>
      <c r="C87" s="132" t="s">
        <v>289</v>
      </c>
      <c r="D87" s="54" t="str">
        <f t="shared" si="5"/>
        <v>GWWDD5G1U D D1H4</v>
      </c>
      <c r="E87" s="132" t="s">
        <v>76</v>
      </c>
      <c r="G87" s="126">
        <f>VLOOKUP(E87,'Bonos BV LPF 11-2023'!B:J,9,0)</f>
        <v>27344600</v>
      </c>
      <c r="I87" s="126">
        <f>VLOOKUP(E87,'Bonos BV LPF 11-2023'!$B$7:$M$187,12,0)</f>
        <v>500000</v>
      </c>
      <c r="J87" s="126">
        <f t="shared" si="6"/>
        <v>26844600</v>
      </c>
      <c r="L87" s="126">
        <f>VLOOKUP(E87,'Bonos BV LPF 11-2023'!$B$7:$Q$155,16,0)</f>
        <v>600000</v>
      </c>
      <c r="M87" s="126">
        <f t="shared" si="7"/>
        <v>26244600</v>
      </c>
      <c r="O87" s="132"/>
      <c r="P87" s="126">
        <f>M87-VLOOKUP(E87,'Bonos BV LPF 11-2023'!$B$6:$R$101,17,0)</f>
        <v>0</v>
      </c>
    </row>
    <row r="88" spans="2:16">
      <c r="B88" s="132" t="s">
        <v>71</v>
      </c>
      <c r="C88" s="132" t="s">
        <v>80</v>
      </c>
      <c r="D88" s="54" t="str">
        <f t="shared" si="5"/>
        <v>GWWDD5G1X D D0JV</v>
      </c>
      <c r="E88" s="132" t="s">
        <v>65</v>
      </c>
      <c r="G88" s="126">
        <f>VLOOKUP(E88,'Bonos BV LPF 11-2023'!B:J,9,0)</f>
        <v>31104600</v>
      </c>
      <c r="I88" s="126">
        <f>VLOOKUP(E88,'Bonos BV LPF 11-2023'!$B$7:$M$187,12,0)</f>
        <v>500000</v>
      </c>
      <c r="J88" s="126">
        <f t="shared" si="6"/>
        <v>30604600</v>
      </c>
      <c r="L88" s="126">
        <f>VLOOKUP(E88,'Bonos BV LPF 11-2023'!$B$7:$Q$155,16,0)</f>
        <v>600000</v>
      </c>
      <c r="M88" s="126">
        <f t="shared" si="7"/>
        <v>30004600</v>
      </c>
      <c r="O88" s="132"/>
      <c r="P88" s="126">
        <f>M88-VLOOKUP(E88,'Bonos BV LPF 11-2023'!$B$6:$R$101,17,0)</f>
        <v>0</v>
      </c>
    </row>
    <row r="89" spans="2:16">
      <c r="B89" s="132" t="s">
        <v>71</v>
      </c>
      <c r="C89" s="132" t="s">
        <v>290</v>
      </c>
      <c r="E89" s="132" t="s">
        <v>65</v>
      </c>
      <c r="G89" s="126">
        <f>VLOOKUP(E89,'Bonos BV LPF 11-2023'!B:J,9,0)</f>
        <v>31104600</v>
      </c>
      <c r="I89" s="126">
        <f>VLOOKUP(E89,'Bonos BV LPF 11-2023'!$B$7:$M$187,12,0)</f>
        <v>500000</v>
      </c>
      <c r="J89" s="126">
        <f t="shared" si="6"/>
        <v>30604600</v>
      </c>
      <c r="L89" s="126">
        <f>VLOOKUP(E89,'Bonos BV LPF 11-2023'!$B$7:$Q$155,16,0)</f>
        <v>600000</v>
      </c>
      <c r="M89" s="126">
        <f t="shared" si="7"/>
        <v>30004600</v>
      </c>
      <c r="O89" s="132"/>
      <c r="P89" s="126">
        <f>M89-VLOOKUP(E89,'Bonos BV LPF 11-2023'!$B$6:$R$101,17,0)</f>
        <v>0</v>
      </c>
    </row>
    <row r="90" spans="2:16">
      <c r="B90" s="132" t="s">
        <v>156</v>
      </c>
      <c r="C90" s="132" t="s">
        <v>158</v>
      </c>
      <c r="E90" s="132" t="s">
        <v>153</v>
      </c>
      <c r="G90" s="126">
        <f>VLOOKUP(E90,'Bonos BV LPF 11-2023'!B:J,9,0)</f>
        <v>30916600</v>
      </c>
      <c r="I90" s="126">
        <f>VLOOKUP(E90,'Bonos BV LPF 11-2023'!$B$7:$M$187,12,0)</f>
        <v>300000</v>
      </c>
      <c r="J90" s="126">
        <f t="shared" si="6"/>
        <v>30616600</v>
      </c>
      <c r="L90" s="126">
        <f>VLOOKUP(E90,'Bonos BV LPF 11-2023'!$B$7:$Q$155,16,0)</f>
        <v>600000</v>
      </c>
      <c r="M90" s="126">
        <f t="shared" si="7"/>
        <v>30016600</v>
      </c>
      <c r="O90" s="132"/>
      <c r="P90" s="126">
        <f>M90-VLOOKUP(E90,'Bonos BV LPF 11-2023'!$B$6:$R$101,17,0)</f>
        <v>0</v>
      </c>
    </row>
    <row r="91" spans="2:16">
      <c r="B91" s="132" t="s">
        <v>156</v>
      </c>
      <c r="C91" s="132" t="s">
        <v>157</v>
      </c>
      <c r="E91" s="132" t="s">
        <v>155</v>
      </c>
      <c r="G91" s="126">
        <f>VLOOKUP(E91,'Bonos BV LPF 11-2023'!B:J,9,0)</f>
        <v>37496600</v>
      </c>
      <c r="I91" s="126">
        <f>VLOOKUP(E91,'Bonos BV LPF 11-2023'!$B$7:$M$187,12,0)</f>
        <v>300000</v>
      </c>
      <c r="J91" s="126">
        <f t="shared" si="6"/>
        <v>37196600</v>
      </c>
      <c r="L91" s="126">
        <f>VLOOKUP(E91,'Bonos BV LPF 11-2023'!$B$7:$Q$155,16,0)</f>
        <v>600000</v>
      </c>
      <c r="M91" s="126">
        <f t="shared" si="7"/>
        <v>36596600</v>
      </c>
      <c r="O91" s="132"/>
      <c r="P91" s="126">
        <f>M91-VLOOKUP(E91,'Bonos BV LPF 11-2023'!$B$6:$R$101,17,0)</f>
        <v>0</v>
      </c>
    </row>
    <row r="92" spans="2:16">
      <c r="B92" s="133" t="s">
        <v>48</v>
      </c>
      <c r="C92" s="133" t="s">
        <v>104</v>
      </c>
      <c r="D92" s="54"/>
      <c r="E92" s="133" t="s">
        <v>85</v>
      </c>
      <c r="G92" s="135">
        <v>14372600</v>
      </c>
      <c r="I92" s="135">
        <f>VLOOKUP(E92,'Bonos BV LPF 11-2023'!$B$7:$M$187,12,0)</f>
        <v>400000</v>
      </c>
      <c r="J92" s="135">
        <f t="shared" si="6"/>
        <v>13972600</v>
      </c>
      <c r="L92" s="135">
        <f>VLOOKUP(E92,'Bonos BV LPF 11-2023'!$B$7:$Q$155,16,0)</f>
        <v>600000</v>
      </c>
      <c r="M92" s="135">
        <f t="shared" si="7"/>
        <v>13372600</v>
      </c>
      <c r="O92" s="133" t="s">
        <v>254</v>
      </c>
      <c r="P92" s="135">
        <f>M92-VLOOKUP(E92,'Bonos BV LPF 11-2023'!$B$6:$R$101,17,0)</f>
        <v>-188000</v>
      </c>
    </row>
    <row r="93" spans="2:16">
      <c r="B93" s="134" t="s">
        <v>48</v>
      </c>
      <c r="C93" s="134" t="s">
        <v>241</v>
      </c>
      <c r="D93" s="54"/>
      <c r="E93" s="134" t="s">
        <v>85</v>
      </c>
      <c r="G93" s="136">
        <v>14560600</v>
      </c>
      <c r="I93" s="136">
        <f>VLOOKUP(E93,'Bonos BV LPF 11-2023'!$B$7:$M$187,12,0)</f>
        <v>400000</v>
      </c>
      <c r="J93" s="136">
        <f t="shared" si="6"/>
        <v>14160600</v>
      </c>
      <c r="L93" s="136">
        <f>VLOOKUP(E93,'Bonos BV LPF 11-2023'!$B$7:$Q$155,16,0)</f>
        <v>600000</v>
      </c>
      <c r="M93" s="136">
        <f t="shared" si="7"/>
        <v>13560600</v>
      </c>
      <c r="O93" s="134" t="s">
        <v>294</v>
      </c>
      <c r="P93" s="136">
        <f>M93-VLOOKUP(E93,'Bonos BV LPF 11-2023'!$B$6:$R$101,17,0)</f>
        <v>0</v>
      </c>
    </row>
    <row r="94" spans="2:16">
      <c r="B94" s="134" t="s">
        <v>48</v>
      </c>
      <c r="C94" s="134" t="s">
        <v>348</v>
      </c>
      <c r="D94" s="54"/>
      <c r="E94" s="134" t="s">
        <v>85</v>
      </c>
      <c r="G94" s="136">
        <f>VLOOKUP(E94,'Bonos BV LPF 11-2023'!B:J,9,0)</f>
        <v>14560600</v>
      </c>
      <c r="I94" s="136">
        <f>VLOOKUP(E94,'Bonos BV LPF 11-2023'!$B$7:$M$187,12,0)</f>
        <v>400000</v>
      </c>
      <c r="J94" s="136">
        <f t="shared" si="6"/>
        <v>14160600</v>
      </c>
      <c r="L94" s="136">
        <f>VLOOKUP(E94,'Bonos BV LPF 11-2023'!$B$7:$Q$155,16,0)</f>
        <v>600000</v>
      </c>
      <c r="M94" s="136">
        <f t="shared" si="7"/>
        <v>13560600</v>
      </c>
      <c r="O94" s="134" t="s">
        <v>294</v>
      </c>
      <c r="P94" s="136">
        <f>M94-VLOOKUP(E94,'Bonos BV LPF 11-2023'!$B$6:$R$101,17,0)</f>
        <v>0</v>
      </c>
    </row>
    <row r="95" spans="2:16">
      <c r="B95" s="133" t="s">
        <v>48</v>
      </c>
      <c r="C95" s="133" t="s">
        <v>349</v>
      </c>
      <c r="D95" s="54"/>
      <c r="E95" s="133" t="s">
        <v>40</v>
      </c>
      <c r="G95" s="135">
        <v>15030600</v>
      </c>
      <c r="I95" s="135">
        <f>VLOOKUP(E95,'Bonos BV LPF 11-2023'!$B$7:$M$187,12,0)</f>
        <v>400000</v>
      </c>
      <c r="J95" s="135">
        <f t="shared" si="6"/>
        <v>14630600</v>
      </c>
      <c r="L95" s="135">
        <f>VLOOKUP(E95,'Bonos BV LPF 11-2023'!$B$7:$Q$155,16,0)</f>
        <v>600000</v>
      </c>
      <c r="M95" s="135">
        <f t="shared" si="7"/>
        <v>14030600</v>
      </c>
      <c r="O95" s="133" t="s">
        <v>350</v>
      </c>
      <c r="P95" s="135">
        <f>M95-VLOOKUP(E95,'Bonos BV LPF 11-2023'!$B$6:$R$101,17,0)</f>
        <v>-282000</v>
      </c>
    </row>
    <row r="96" spans="2:16">
      <c r="B96" s="133" t="s">
        <v>48</v>
      </c>
      <c r="C96" s="133" t="s">
        <v>105</v>
      </c>
      <c r="D96" s="54"/>
      <c r="E96" s="133" t="s">
        <v>40</v>
      </c>
      <c r="G96" s="135">
        <v>15124600</v>
      </c>
      <c r="I96" s="135">
        <f>VLOOKUP(E96,'Bonos BV LPF 11-2023'!$B$7:$M$187,12,0)</f>
        <v>400000</v>
      </c>
      <c r="J96" s="135">
        <f t="shared" si="6"/>
        <v>14724600</v>
      </c>
      <c r="L96" s="135">
        <f>VLOOKUP(E96,'Bonos BV LPF 11-2023'!$B$7:$Q$155,16,0)</f>
        <v>600000</v>
      </c>
      <c r="M96" s="135">
        <f t="shared" si="7"/>
        <v>14124600</v>
      </c>
      <c r="O96" s="133" t="s">
        <v>61</v>
      </c>
      <c r="P96" s="135">
        <f>M96-VLOOKUP(E96,'Bonos BV LPF 11-2023'!$B$6:$R$101,17,0)</f>
        <v>-188000</v>
      </c>
    </row>
    <row r="97" spans="2:16">
      <c r="B97" s="134" t="s">
        <v>48</v>
      </c>
      <c r="C97" s="134" t="s">
        <v>197</v>
      </c>
      <c r="D97" s="54"/>
      <c r="E97" s="134" t="s">
        <v>40</v>
      </c>
      <c r="G97" s="136">
        <f>VLOOKUP(E97,'Bonos BV LPF 11-2023'!B:J,9,0)</f>
        <v>15312600</v>
      </c>
      <c r="I97" s="136">
        <f>VLOOKUP(E97,'Bonos BV LPF 11-2023'!$B$7:$M$187,12,0)</f>
        <v>400000</v>
      </c>
      <c r="J97" s="136">
        <f t="shared" si="6"/>
        <v>14912600</v>
      </c>
      <c r="L97" s="136">
        <f>VLOOKUP(E97,'Bonos BV LPF 11-2023'!$B$7:$Q$155,16,0)</f>
        <v>600000</v>
      </c>
      <c r="M97" s="136">
        <f t="shared" si="7"/>
        <v>14312600</v>
      </c>
      <c r="O97" s="134" t="s">
        <v>351</v>
      </c>
      <c r="P97" s="136">
        <f>M97-VLOOKUP(E97,'Bonos BV LPF 11-2023'!$B$6:$R$101,17,0)</f>
        <v>0</v>
      </c>
    </row>
    <row r="98" spans="2:16">
      <c r="B98" s="133" t="s">
        <v>242</v>
      </c>
      <c r="C98" s="133" t="s">
        <v>243</v>
      </c>
      <c r="D98" s="54"/>
      <c r="E98" s="133" t="s">
        <v>237</v>
      </c>
      <c r="G98" s="135">
        <v>16722599.999999998</v>
      </c>
      <c r="I98" s="135">
        <f>VLOOKUP(E98,'Bonos BV LPF 11-2023'!$B$7:$M$187,12,0)</f>
        <v>400000</v>
      </c>
      <c r="J98" s="135">
        <f t="shared" si="6"/>
        <v>16322599.999999998</v>
      </c>
      <c r="L98" s="135">
        <f>VLOOKUP(E98,'Bonos BV LPF 11-2023'!$B$7:$Q$155,16,0)</f>
        <v>600000</v>
      </c>
      <c r="M98" s="135">
        <f t="shared" si="7"/>
        <v>15722599.999999998</v>
      </c>
      <c r="O98" s="133" t="s">
        <v>255</v>
      </c>
      <c r="P98" s="135">
        <f>M98-VLOOKUP(E98,'Bonos BV LPF 11-2023'!$B$6:$R$101,17,0)</f>
        <v>-188000.00000000186</v>
      </c>
    </row>
    <row r="99" spans="2:16">
      <c r="B99" s="134" t="s">
        <v>242</v>
      </c>
      <c r="C99" s="134" t="s">
        <v>244</v>
      </c>
      <c r="D99" s="54"/>
      <c r="E99" s="134" t="s">
        <v>237</v>
      </c>
      <c r="G99" s="136">
        <f>VLOOKUP(E99,'Bonos BV LPF 11-2023'!B:J,9,0)</f>
        <v>16910600</v>
      </c>
      <c r="I99" s="136">
        <f>VLOOKUP(E99,'Bonos BV LPF 11-2023'!$B$7:$M$187,12,0)</f>
        <v>400000</v>
      </c>
      <c r="J99" s="136">
        <f t="shared" si="6"/>
        <v>16510600</v>
      </c>
      <c r="L99" s="136">
        <f>VLOOKUP(E99,'Bonos BV LPF 11-2023'!$B$7:$Q$155,16,0)</f>
        <v>600000</v>
      </c>
      <c r="M99" s="136">
        <f t="shared" si="7"/>
        <v>15910600</v>
      </c>
      <c r="O99" s="134" t="s">
        <v>256</v>
      </c>
      <c r="P99" s="136">
        <f>M99-VLOOKUP(E99,'Bonos BV LPF 11-2023'!$B$6:$R$101,17,0)</f>
        <v>0</v>
      </c>
    </row>
    <row r="100" spans="2:16">
      <c r="B100" s="134" t="s">
        <v>242</v>
      </c>
      <c r="C100" s="134" t="s">
        <v>321</v>
      </c>
      <c r="D100" s="54"/>
      <c r="E100" s="134" t="s">
        <v>237</v>
      </c>
      <c r="G100" s="136">
        <f>VLOOKUP(E100,'Bonos BV LPF 11-2023'!B:J,9,0)</f>
        <v>16910600</v>
      </c>
      <c r="I100" s="136">
        <f>VLOOKUP(E100,'Bonos BV LPF 11-2023'!$B$7:$M$187,12,0)</f>
        <v>400000</v>
      </c>
      <c r="J100" s="136">
        <f t="shared" si="6"/>
        <v>16510600</v>
      </c>
      <c r="L100" s="136">
        <f>VLOOKUP(E100,'Bonos BV LPF 11-2023'!$B$7:$Q$155,16,0)</f>
        <v>600000</v>
      </c>
      <c r="M100" s="136">
        <f t="shared" si="7"/>
        <v>15910600</v>
      </c>
      <c r="O100" s="134" t="s">
        <v>256</v>
      </c>
      <c r="P100" s="136">
        <f>M100-VLOOKUP(E100,'Bonos BV LPF 11-2023'!$B$6:$R$101,17,0)</f>
        <v>0</v>
      </c>
    </row>
  </sheetData>
  <autoFilter ref="A6:P100" xr:uid="{00000000-0001-0000-0200-000000000000}"/>
  <mergeCells count="1">
    <mergeCell ref="E4:F4"/>
  </mergeCells>
  <phoneticPr fontId="12" type="noConversion"/>
  <conditionalFormatting sqref="P7:P43 P46:P57 P60:P61 P66:P76 P86:P91">
    <cfRule type="cellIs" dxfId="35" priority="64" operator="lessThan">
      <formula>0</formula>
    </cfRule>
  </conditionalFormatting>
  <conditionalFormatting sqref="P36">
    <cfRule type="cellIs" dxfId="34" priority="40" operator="lessThan">
      <formula>0</formula>
    </cfRule>
  </conditionalFormatting>
  <conditionalFormatting sqref="P37">
    <cfRule type="cellIs" dxfId="33" priority="36" operator="lessThan">
      <formula>0</formula>
    </cfRule>
  </conditionalFormatting>
  <conditionalFormatting sqref="P38">
    <cfRule type="cellIs" dxfId="32" priority="35" operator="lessThan">
      <formula>0</formula>
    </cfRule>
  </conditionalFormatting>
  <conditionalFormatting sqref="P49">
    <cfRule type="cellIs" dxfId="31" priority="34" operator="lessThan">
      <formula>0</formula>
    </cfRule>
  </conditionalFormatting>
  <conditionalFormatting sqref="P50">
    <cfRule type="cellIs" dxfId="30" priority="33" operator="lessThan">
      <formula>0</formula>
    </cfRule>
  </conditionalFormatting>
  <conditionalFormatting sqref="P53">
    <cfRule type="cellIs" dxfId="29" priority="32" operator="lessThan">
      <formula>0</formula>
    </cfRule>
  </conditionalFormatting>
  <conditionalFormatting sqref="P54">
    <cfRule type="cellIs" dxfId="28" priority="31" operator="lessThan">
      <formula>0</formula>
    </cfRule>
  </conditionalFormatting>
  <conditionalFormatting sqref="P55">
    <cfRule type="cellIs" dxfId="27" priority="30" operator="lessThan">
      <formula>0</formula>
    </cfRule>
  </conditionalFormatting>
  <conditionalFormatting sqref="P56">
    <cfRule type="cellIs" dxfId="26" priority="29" operator="lessThan">
      <formula>0</formula>
    </cfRule>
  </conditionalFormatting>
  <conditionalFormatting sqref="P68">
    <cfRule type="cellIs" dxfId="25" priority="28" operator="lessThan">
      <formula>0</formula>
    </cfRule>
  </conditionalFormatting>
  <conditionalFormatting sqref="P69">
    <cfRule type="cellIs" dxfId="24" priority="27" operator="lessThan">
      <formula>0</formula>
    </cfRule>
  </conditionalFormatting>
  <conditionalFormatting sqref="P71">
    <cfRule type="cellIs" dxfId="23" priority="25" operator="lessThan">
      <formula>0</formula>
    </cfRule>
  </conditionalFormatting>
  <conditionalFormatting sqref="P74">
    <cfRule type="cellIs" dxfId="22" priority="24" operator="lessThan">
      <formula>0</formula>
    </cfRule>
  </conditionalFormatting>
  <conditionalFormatting sqref="P75">
    <cfRule type="cellIs" dxfId="21" priority="23" operator="lessThan">
      <formula>0</formula>
    </cfRule>
  </conditionalFormatting>
  <conditionalFormatting sqref="P73">
    <cfRule type="cellIs" dxfId="20" priority="22" operator="lessThan">
      <formula>0</formula>
    </cfRule>
  </conditionalFormatting>
  <conditionalFormatting sqref="P70">
    <cfRule type="cellIs" dxfId="19" priority="21" operator="lessThan">
      <formula>0</formula>
    </cfRule>
  </conditionalFormatting>
  <conditionalFormatting sqref="P72">
    <cfRule type="cellIs" dxfId="18" priority="20" operator="lessThan">
      <formula>0</formula>
    </cfRule>
  </conditionalFormatting>
  <conditionalFormatting sqref="P86">
    <cfRule type="cellIs" dxfId="17" priority="19" operator="lessThan">
      <formula>0</formula>
    </cfRule>
  </conditionalFormatting>
  <conditionalFormatting sqref="P87">
    <cfRule type="cellIs" dxfId="16" priority="18" operator="lessThan">
      <formula>0</formula>
    </cfRule>
  </conditionalFormatting>
  <conditionalFormatting sqref="P88">
    <cfRule type="cellIs" dxfId="15" priority="17" operator="lessThan">
      <formula>0</formula>
    </cfRule>
  </conditionalFormatting>
  <conditionalFormatting sqref="P44:P45">
    <cfRule type="cellIs" dxfId="14" priority="16" operator="lessThan">
      <formula>0</formula>
    </cfRule>
  </conditionalFormatting>
  <conditionalFormatting sqref="P58:P59">
    <cfRule type="cellIs" dxfId="13" priority="14" operator="lessThan">
      <formula>0</formula>
    </cfRule>
  </conditionalFormatting>
  <conditionalFormatting sqref="P62:P65">
    <cfRule type="cellIs" dxfId="12" priority="13" operator="lessThan">
      <formula>0</formula>
    </cfRule>
  </conditionalFormatting>
  <conditionalFormatting sqref="P78:P79">
    <cfRule type="cellIs" dxfId="11" priority="12" operator="lessThan">
      <formula>0</formula>
    </cfRule>
  </conditionalFormatting>
  <conditionalFormatting sqref="P80:P81">
    <cfRule type="cellIs" dxfId="10" priority="11" operator="lessThan">
      <formula>0</formula>
    </cfRule>
  </conditionalFormatting>
  <conditionalFormatting sqref="P82">
    <cfRule type="cellIs" dxfId="9" priority="10" operator="lessThan">
      <formula>0</formula>
    </cfRule>
  </conditionalFormatting>
  <conditionalFormatting sqref="P85">
    <cfRule type="cellIs" dxfId="8" priority="9" operator="lessThan">
      <formula>0</formula>
    </cfRule>
  </conditionalFormatting>
  <conditionalFormatting sqref="P83:P84">
    <cfRule type="cellIs" dxfId="7" priority="8" operator="lessThan">
      <formula>0</formula>
    </cfRule>
  </conditionalFormatting>
  <conditionalFormatting sqref="P77">
    <cfRule type="cellIs" dxfId="6" priority="7" operator="lessThan">
      <formula>0</formula>
    </cfRule>
  </conditionalFormatting>
  <conditionalFormatting sqref="P92:P93">
    <cfRule type="cellIs" dxfId="5" priority="6" operator="lessThan">
      <formula>0</formula>
    </cfRule>
  </conditionalFormatting>
  <conditionalFormatting sqref="P94">
    <cfRule type="cellIs" dxfId="4" priority="5" operator="lessThan">
      <formula>0</formula>
    </cfRule>
  </conditionalFormatting>
  <conditionalFormatting sqref="P97">
    <cfRule type="cellIs" dxfId="3" priority="4" operator="lessThan">
      <formula>0</formula>
    </cfRule>
  </conditionalFormatting>
  <conditionalFormatting sqref="P95:P96">
    <cfRule type="cellIs" dxfId="2" priority="3" operator="lessThan">
      <formula>0</formula>
    </cfRule>
  </conditionalFormatting>
  <conditionalFormatting sqref="P98:P99">
    <cfRule type="cellIs" dxfId="1" priority="2" operator="lessThan">
      <formula>0</formula>
    </cfRule>
  </conditionalFormatting>
  <conditionalFormatting sqref="P100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LPF 11-2023</vt:lpstr>
      <vt:lpstr>Bonos BV LPF 11-2023</vt:lpstr>
      <vt:lpstr>LP 11-2023 con Códigos</vt:lpstr>
      <vt:lpstr>'Bonos BV LPF 11-2023'!Área_de_impresión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Huneeus, Jorge</dc:creator>
  <cp:lastModifiedBy>De las Peñas, Diego</cp:lastModifiedBy>
  <dcterms:created xsi:type="dcterms:W3CDTF">2017-05-25T14:33:35Z</dcterms:created>
  <dcterms:modified xsi:type="dcterms:W3CDTF">2023-11-02T20:44:38Z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